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1.jpeg" ContentType="image/jpeg"/>
  <Override PartName="/xl/media/image2.png" ContentType="image/png"/>
  <Override PartName="/xl/media/image4.png" ContentType="image/png"/>
  <Override PartName="/xl/media/image7.png" ContentType="image/png"/>
  <Override PartName="/xl/media/image5.jpeg" ContentType="image/jpe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2014" sheetId="1" state="hidden" r:id="rId2"/>
    <sheet name=" 2015 Centro Conv." sheetId="2" state="visible" r:id="rId3"/>
    <sheet name="2015 C.I.C" sheetId="3" state="visible" r:id="rId4"/>
    <sheet name="2015 Conselheiros Recomeço" sheetId="4" state="visible" r:id="rId5"/>
    <sheet name="2015 Disk-Recomeço Conselheiros" sheetId="5" state="visible" r:id="rId6"/>
    <sheet name="2015 Treinamentos" sheetId="6" state="hidden" r:id="rId7"/>
  </sheets>
  <definedNames>
    <definedName function="false" hidden="false" localSheetId="1" name="_xlnm.Print_Area" vbProcedure="false">' 2015 Centro Conv.'!$A$1:$P$37</definedName>
    <definedName function="false" hidden="false" localSheetId="0" name="_xlnm.Print_Area" vbProcedure="false">'2014'!$A$1:$M$51</definedName>
    <definedName function="false" hidden="false" localSheetId="2" name="_xlnm.Print_Area" vbProcedure="false">'2015 C.I.C'!$A$1:$Q$64</definedName>
    <definedName function="false" hidden="false" localSheetId="3" name="_xlnm.Print_Area" vbProcedure="false">'2015 Conselheiros Recomeço'!$A$1:$O$47</definedName>
    <definedName function="false" hidden="false" localSheetId="4" name="_xlnm.Print_Area" vbProcedure="false">'2015 Disk-Recomeço Conselheiros'!$A$1:$O$46</definedName>
    <definedName function="false" hidden="false" localSheetId="0" name="__xlnm_Print_Area" vbProcedure="false">'2014'!$A$1:$M$51</definedName>
    <definedName function="false" hidden="false" localSheetId="3" name="_xlnm.Print_Area" vbProcedure="false">'2015 Conselheiros Recomeço'!$A$1:$M$47</definedName>
    <definedName function="false" hidden="false" localSheetId="4" name="_xlnm.Print_Area" vbProcedure="false">'2015 Disk-Recomeço Conselheiros'!$A$1:$M$46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<sst xmlns="http://schemas.openxmlformats.org/spreadsheetml/2006/main" count="629" uniqueCount="200">
  <si>
    <t xml:space="preserve">Unidade Recomeço Helvétia                                                                                                                                                                                                                                                            SPDM – Associação Paulista Para o Desenvolvimento da Medicina                                                                                                                                                                                         OSS – Organização Social de Saúde</t>
  </si>
  <si>
    <t xml:space="preserve">CENTRO DE INTEGRAÇÃO E CIDADANIA - UNIDADE RECOMEÇO PARA A FAMÍLIA</t>
  </si>
  <si>
    <t xml:space="preserve">NÚMEROS DE PESSOAS ATENDIDAS NO MÊS PELA EQUIPE</t>
  </si>
  <si>
    <t xml:space="preserve">CONTRATADO</t>
  </si>
  <si>
    <t xml:space="preserve">REALIZADO</t>
  </si>
  <si>
    <t xml:space="preserve">% 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</si>
  <si>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</si>
  <si>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</si>
  <si>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</si>
  <si>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</si>
  <si>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</si>
  <si>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</si>
  <si>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</si>
  <si>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</si>
  <si>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</si>
  <si>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</si>
  <si>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</si>
  <si>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</si>
  <si>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CIC - HELVÉTIA</t>
  </si>
  <si>
    <t xml:space="preserve">CIC - CRATOD</t>
  </si>
  <si>
    <t xml:space="preserve">CIC - LESTE</t>
  </si>
  <si>
    <t xml:space="preserve">CIC - OESTE</t>
  </si>
  <si>
    <t xml:space="preserve">CIC - NORTE</t>
  </si>
  <si>
    <t xml:space="preserve">CIC - SUL</t>
  </si>
  <si>
    <t xml:space="preserve">CIC - CASA DA CIDADANIA</t>
  </si>
  <si>
    <t xml:space="preserve">CIC - FEITIÇO DA VILA</t>
  </si>
  <si>
    <t xml:space="preserve">CIC - GUARULHOS</t>
  </si>
  <si>
    <t xml:space="preserve">CIC - FERRAZ DE VASCONCELOS</t>
  </si>
  <si>
    <t xml:space="preserve">CIC - FRANCISCO MORATO</t>
  </si>
  <si>
    <t xml:space="preserve">CIC - CAMPINAS</t>
  </si>
  <si>
    <t xml:space="preserve">CIC - JUNDIAÍ</t>
  </si>
  <si>
    <t xml:space="preserve">Nº DE GRUPOS E PALESTRAS REALIZADAS PELA EQUIPE</t>
  </si>
  <si>
    <t xml:space="preserve">CENTRO DE CONVIVÊNCIA</t>
  </si>
  <si>
    <t xml:space="preserve">AGO/DEZ</t>
  </si>
  <si>
    <t xml:space="preserve">Usuário/dia </t>
  </si>
  <si>
    <t xml:space="preserve">Realizado</t>
  </si>
  <si>
    <t xml:space="preserve">Responsável pelo preenchimento:                                                                                                     </t>
  </si>
  <si>
    <t xml:space="preserve">Contratado</t>
  </si>
  <si>
    <t xml:space="preserve">Cargo:                                                                                  </t>
  </si>
  <si>
    <t xml:space="preserve">Acima</t>
  </si>
  <si>
    <t xml:space="preserve">Data:                                                                                                                                                           </t>
  </si>
  <si>
    <t xml:space="preserve">%</t>
  </si>
  <si>
    <t xml:space="preserve">UNIDADE RECOMEÇO HELVÉTIA</t>
  </si>
  <si>
    <t xml:space="preserve">SPDM – Associação Paulista Para o Desenvolvimento da Medicina</t>
  </si>
  <si>
    <t xml:space="preserve">Organização Social de Saúde</t>
  </si>
  <si>
    <t xml:space="preserve">Relatório da Produção 2015</t>
  </si>
  <si>
    <t xml:space="preserve">CONSOLIDADO</t>
  </si>
  <si>
    <t xml:space="preserve">Usuário/dia (Plano mínimo por usuário: 2 atividades/dia)</t>
  </si>
  <si>
    <t xml:space="preserve">JAN/DEZ</t>
  </si>
  <si>
    <t xml:space="preserve">JANEIRO</t>
  </si>
  <si>
    <t xml:space="preserve">MAIO </t>
  </si>
  <si>
    <t xml:space="preserve">Realizado %</t>
  </si>
  <si>
    <t xml:space="preserve">Trimestre %</t>
  </si>
  <si>
    <t xml:space="preserve">Acolhimentos                          (Total de Usuários atendidos na Recepção)</t>
  </si>
  <si>
    <t xml:space="preserve">*Total de usuários que foram acolhidos na Unidade</t>
  </si>
  <si>
    <t xml:space="preserve">UNIDADE RECOMEÇO HELVETIA</t>
  </si>
  <si>
    <t xml:space="preserve">CENTRO DE INTEGRAÇÃO E CIDADANIA - UNIDADE RECOMEÇO  FAMÍLIA</t>
  </si>
  <si>
    <t xml:space="preserve">  </t>
  </si>
  <si>
    <t xml:space="preserve">NÚMEROS DE ATENDIMENTOS REALIZADOS NO MÊS PELA EQUIPE</t>
  </si>
  <si>
    <t xml:space="preserve">CIC - GRAJAÚ ( JUNHO )</t>
  </si>
  <si>
    <t xml:space="preserve">                                                      NÚMEROS DE PESSOAS ATENDIDAS NO MÊS PELA EQUIPE -  SENSIBILIZAÇÃO E DIVULGAÇÃO</t>
  </si>
  <si>
    <t xml:space="preserve">Romina Miranda</t>
  </si>
  <si>
    <t xml:space="preserve">Coordenadora Programa Recomeço Família</t>
  </si>
  <si>
    <t xml:space="preserve">PAINEL DOS INDICADORES - ABORDAGEM DOS CONSELHEIROS DE RUA NA REGIÃO DA CRACOLÂNDIA</t>
  </si>
  <si>
    <t xml:space="preserve">CONSELHEIROS DE RUA</t>
  </si>
  <si>
    <t xml:space="preserve">Janeiro 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</si>
  <si>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</si>
  <si>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</si>
  <si>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</si>
  <si>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</si>
  <si>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</si>
  <si>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</si>
  <si>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</si>
  <si>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</si>
  <si>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</si>
  <si>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</si>
  <si>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</si>
  <si>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CONSOLIDADDO</t>
  </si>
  <si>
    <t xml:space="preserve">TOTAL DE ABORDAGENS/DIA</t>
  </si>
  <si>
    <t xml:space="preserve">TOTAL DE ENCAMINHAMENTOS/ DIA</t>
  </si>
  <si>
    <t xml:space="preserve">GÊNERO</t>
  </si>
  <si>
    <t xml:space="preserve">MASCULINO</t>
  </si>
  <si>
    <t xml:space="preserve">FEMININO</t>
  </si>
  <si>
    <t xml:space="preserve">OUTROS</t>
  </si>
  <si>
    <t xml:space="preserve">FAIXA ETÁRIA</t>
  </si>
  <si>
    <t xml:space="preserve">&lt; 18 ANOS</t>
  </si>
  <si>
    <t xml:space="preserve">18 A 30 ANOS</t>
  </si>
  <si>
    <t xml:space="preserve">31 A 59 ANOS</t>
  </si>
  <si>
    <t xml:space="preserve">&gt; 60 ANOS</t>
  </si>
  <si>
    <t xml:space="preserve">NÃO INFORMADO</t>
  </si>
  <si>
    <t xml:space="preserve">CONDIÇÕES ESPECIAIS</t>
  </si>
  <si>
    <t xml:space="preserve">GESTANTE</t>
  </si>
  <si>
    <t xml:space="preserve">CADEIRANTE</t>
  </si>
  <si>
    <t xml:space="preserve">PROBLEMAS DE SAÚDE</t>
  </si>
  <si>
    <t xml:space="preserve">HIV</t>
  </si>
  <si>
    <t xml:space="preserve">TUBERCULOSE</t>
  </si>
  <si>
    <t xml:space="preserve">SÍFILIS</t>
  </si>
  <si>
    <t xml:space="preserve">HEPATITE</t>
  </si>
  <si>
    <t xml:space="preserve">NÃO SABE INFORMAR</t>
  </si>
  <si>
    <t xml:space="preserve">SITUAÇÃO FAMILAIR</t>
  </si>
  <si>
    <t xml:space="preserve">VÍNCULOS PRESERVADOS</t>
  </si>
  <si>
    <t xml:space="preserve">VÍNCULOS FRAGILIZADOS</t>
  </si>
  <si>
    <t xml:space="preserve">VÍNCULOS ROMPIDOS</t>
  </si>
  <si>
    <t xml:space="preserve">USO DE DROGAS FREQUENTES</t>
  </si>
  <si>
    <t xml:space="preserve">ÁLCOOL </t>
  </si>
  <si>
    <t xml:space="preserve">COCAÍNA</t>
  </si>
  <si>
    <t xml:space="preserve">MACONHA</t>
  </si>
  <si>
    <t xml:space="preserve">CRACK</t>
  </si>
  <si>
    <t xml:space="preserve">TABACO</t>
  </si>
  <si>
    <t xml:space="preserve">SOLVENTES</t>
  </si>
  <si>
    <t xml:space="preserve">REFERENTE A ABORDAGENS</t>
  </si>
  <si>
    <t xml:space="preserve">FÁCIL</t>
  </si>
  <si>
    <t xml:space="preserve">INTERMEDIÁRIA</t>
  </si>
  <si>
    <t xml:space="preserve">DIFÍCIL</t>
  </si>
  <si>
    <t xml:space="preserve">PAINEL DOS INDICADORES - ABORDAGEM    DISK RECOMEÇO- PROJETO RECOMEÇO HELVETIA</t>
  </si>
  <si>
    <t xml:space="preserve">CONSELHEIROS</t>
  </si>
  <si>
    <t xml:space="preserve">TOTAL DE LIGAÇÕES/DIA</t>
  </si>
  <si>
    <t xml:space="preserve">GÊNERO QUE REALIZOU A LIGAÇÃO</t>
  </si>
  <si>
    <t xml:space="preserve">PARENTESCO PARA QUEM PROCURA TRATAMENTO</t>
  </si>
  <si>
    <t xml:space="preserve">PAI/MÃE</t>
  </si>
  <si>
    <t xml:space="preserve">ESPOSO (a)</t>
  </si>
  <si>
    <t xml:space="preserve">FILHO (a)</t>
  </si>
  <si>
    <t xml:space="preserve">O PRÓPRIO</t>
  </si>
  <si>
    <t xml:space="preserve">IRMÃO (a)</t>
  </si>
  <si>
    <t xml:space="preserve">PRIMO (a)</t>
  </si>
  <si>
    <t xml:space="preserve">TIO (a)</t>
  </si>
  <si>
    <t xml:space="preserve">NÃO FORNECEU</t>
  </si>
  <si>
    <t xml:space="preserve">LOCALIDADE</t>
  </si>
  <si>
    <t xml:space="preserve">SÃO PAULO CAPITAL</t>
  </si>
  <si>
    <t xml:space="preserve">GRANDE SÃO PAULO</t>
  </si>
  <si>
    <t xml:space="preserve">INTERIOR DE SÃO PAULO</t>
  </si>
  <si>
    <t xml:space="preserve">COMO FICOU SABENDO DO DISK</t>
  </si>
  <si>
    <t xml:space="preserve">CRATOD</t>
  </si>
  <si>
    <t xml:space="preserve">INTERNET/MÍDIA</t>
  </si>
  <si>
    <t xml:space="preserve">CAPS</t>
  </si>
  <si>
    <t xml:space="preserve">AMIGOS</t>
  </si>
  <si>
    <t xml:space="preserve">QUAL A DÚVIDA</t>
  </si>
  <si>
    <t xml:space="preserve">INTERNAÇÃO VOLUNTÁRIA</t>
  </si>
  <si>
    <t xml:space="preserve">INTERNAÇÃO INVOLUNTÁRIA</t>
  </si>
  <si>
    <t xml:space="preserve">INTERNAÇÃO COMPULSÓRIA</t>
  </si>
  <si>
    <t xml:space="preserve">TRATAMENTO CAPS</t>
  </si>
  <si>
    <t xml:space="preserve">QUAL A RESPOSTA OFERECIDA</t>
  </si>
  <si>
    <t xml:space="preserve">ORIENTAÇÃO DO PROGRAMA RECOMEÇO</t>
  </si>
  <si>
    <t xml:space="preserve">ORIENTAÇÃO SOBRES OS CAPS</t>
  </si>
  <si>
    <t xml:space="preserve">INFORMAÇÕES DA INTERNET</t>
  </si>
  <si>
    <t xml:space="preserve">PROCURAR O DEPARTAMENTO JURIDICO CRATOD</t>
  </si>
  <si>
    <t xml:space="preserve">CIC FAMÍLIA RECOMEÇO</t>
  </si>
  <si>
    <t xml:space="preserve">NOME DO COLABORADOR</t>
  </si>
  <si>
    <t xml:space="preserve">FUNÇÃO</t>
  </si>
  <si>
    <t xml:space="preserve">PERÍODO</t>
  </si>
  <si>
    <t xml:space="preserve">Meta</t>
  </si>
  <si>
    <t xml:space="preserve">Unidade                                        Afiliada</t>
  </si>
  <si>
    <t xml:space="preserve">Alexandre Lucas</t>
  </si>
  <si>
    <t xml:space="preserve">CONSEL</t>
  </si>
  <si>
    <t xml:space="preserve">INTEGRAL</t>
  </si>
  <si>
    <t xml:space="preserve">HELVÉTIA</t>
  </si>
  <si>
    <t xml:space="preserve">Amilton Ferreira Lima</t>
  </si>
  <si>
    <t xml:space="preserve">Ana Carolina Sampaio</t>
  </si>
  <si>
    <t xml:space="preserve">Andréia de Carvalho</t>
  </si>
  <si>
    <t xml:space="preserve">LM</t>
  </si>
  <si>
    <t xml:space="preserve">Carla Alves dos Santos Souza</t>
  </si>
  <si>
    <t xml:space="preserve">Celso Rodrigues Pires</t>
  </si>
  <si>
    <t xml:space="preserve">Claudiane Neres da Conceição</t>
  </si>
  <si>
    <t xml:space="preserve">Claudio Luiz Campos Silva</t>
  </si>
  <si>
    <t xml:space="preserve">Denis Willians Soares</t>
  </si>
  <si>
    <t xml:space="preserve">Elisangela de Souza Fontana</t>
  </si>
  <si>
    <t xml:space="preserve">Elisangela Oliveira dos Santos Borges</t>
  </si>
  <si>
    <t xml:space="preserve">Fernando Carmona Porto</t>
  </si>
  <si>
    <t xml:space="preserve">Flavio Luiz Fróes Spera</t>
  </si>
  <si>
    <t xml:space="preserve">Gabriel Barrionuevo</t>
  </si>
  <si>
    <t xml:space="preserve">AT</t>
  </si>
  <si>
    <t xml:space="preserve">Israel dos Santos Vargas</t>
  </si>
  <si>
    <t xml:space="preserve">Ivan de Sousa Pereira</t>
  </si>
  <si>
    <t xml:space="preserve">Janaina Gervani dos Santos</t>
  </si>
  <si>
    <t xml:space="preserve">João Batista Pereira</t>
  </si>
  <si>
    <t xml:space="preserve">João Marcelo Borges</t>
  </si>
  <si>
    <t xml:space="preserve">João Sergio de Carvalho</t>
  </si>
  <si>
    <t xml:space="preserve">Jorge Soares Rodrigues</t>
  </si>
  <si>
    <t xml:space="preserve">José Antonio de Carvalho Santos</t>
  </si>
  <si>
    <t xml:space="preserve">José Carlos Braga de Souza</t>
  </si>
  <si>
    <t xml:space="preserve">Karin Moreira Gomes</t>
  </si>
  <si>
    <t xml:space="preserve">Karyna S. L. Chaves</t>
  </si>
  <si>
    <t xml:space="preserve">Lilian Cristina Miguel</t>
  </si>
  <si>
    <t xml:space="preserve">Marcelo Guanabara Gomes</t>
  </si>
  <si>
    <t xml:space="preserve">Marcos  Menezes</t>
  </si>
  <si>
    <t xml:space="preserve">Matheus Mendes dos Santos</t>
  </si>
  <si>
    <t xml:space="preserve">Monique Helen Lima Souza</t>
  </si>
  <si>
    <t xml:space="preserve">Nivaldo Pereira Dias</t>
  </si>
  <si>
    <t xml:space="preserve">Paulo Roberto da Silva</t>
  </si>
  <si>
    <t xml:space="preserve">Pedro Gabriel Guedes</t>
  </si>
  <si>
    <t xml:space="preserve">Rita de Cassia de Souza Silva</t>
  </si>
  <si>
    <t xml:space="preserve">Ronaldo de Souza Caldas</t>
  </si>
  <si>
    <t xml:space="preserve">Roseli Apª de Castro Marques</t>
  </si>
  <si>
    <t xml:space="preserve">Sandra Regina S. Castro</t>
  </si>
  <si>
    <t xml:space="preserve">Verônica dos Passos Brandão</t>
  </si>
  <si>
    <t xml:space="preserve">Viviane da Silva</t>
  </si>
  <si>
    <t xml:space="preserve">*HORAS DE TREINAMENTO/MÊS</t>
  </si>
  <si>
    <t xml:space="preserve">**HORAS DE TREINAMENTO/SEMANA</t>
  </si>
  <si>
    <t xml:space="preserve">horas trabalhadas</t>
  </si>
  <si>
    <t xml:space="preserve">índeice de treinamento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</si>
</sst>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&quot;R$ &quot;* #,##0.00_);_(&quot;R$ &quot;* \(#,##0.00\);_(&quot;R$ &quot;* \-??_);_(@_)"/>
    <numFmt numFmtId="166" formatCode="_(&quot;R$ &quot;* #,##0.00_);_(&quot;R$ &quot;* \(#,##0.00\);_(&quot;R$ &quot;* \-??_);_(@_)"/>
    <numFmt numFmtId="167" formatCode="0%"/>
    <numFmt numFmtId="168" formatCode="D/M/YYYY"/>
    <numFmt numFmtId="169" formatCode="0.00%"/>
    <numFmt numFmtId="170" formatCode="@"/>
    <numFmt numFmtId="171" formatCode="D/M/YYYY"/>
    <numFmt numFmtId="172" formatCode="0.00E+00"/>
    <numFmt numFmtId="173" formatCode="0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4472C4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4472C4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5B9BD5"/>
      <name val="Arial"/>
      <family val="2"/>
      <charset val="1"/>
    </font>
    <font>
      <sz val="11"/>
      <color rgb="FF5B9BD5"/>
      <name val="Calibri"/>
      <family val="2"/>
      <charset val="1"/>
    </font>
    <font>
      <b val="true"/>
      <sz val="9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u val="singl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Tw Cen MT Condensed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0066FF"/>
        <bgColor rgb="FF4472C4"/>
      </patternFill>
    </fill>
    <fill>
      <patternFill patternType="solid">
        <fgColor rgb="FFB2B2B2"/>
        <bgColor rgb="FFBFBFBF"/>
      </patternFill>
    </fill>
    <fill>
      <patternFill patternType="solid">
        <fgColor rgb="FFE7E6E6"/>
        <bgColor rgb="FFF2F2F2"/>
      </patternFill>
    </fill>
    <fill>
      <patternFill patternType="solid">
        <fgColor rgb="FFFFE699"/>
        <bgColor rgb="FFFFFF99"/>
      </patternFill>
    </fill>
    <fill>
      <patternFill patternType="solid">
        <fgColor rgb="FFF2F2F2"/>
        <bgColor rgb="FFE7E6E6"/>
      </patternFill>
    </fill>
    <fill>
      <patternFill patternType="solid">
        <fgColor rgb="FFBFBFBF"/>
        <bgColor rgb="FFB2B2B2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E699"/>
      </patternFill>
    </fill>
    <fill>
      <patternFill patternType="solid">
        <fgColor rgb="FF969696"/>
        <bgColor rgb="FFB2B2B2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8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7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7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1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1" borderId="2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2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2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5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0" borderId="2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0" borderId="2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9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3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3" borderId="2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3" fillId="11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1" borderId="2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8" borderId="2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1" borderId="3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0" borderId="2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9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0" borderId="28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2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3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3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4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3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3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9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Normal 3" xfId="22"/>
    <cellStyle name="TableStyleLight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5B9BD5"/>
      <rgbColor rgb="FFB2B2B2"/>
      <rgbColor rgb="FF993366"/>
      <rgbColor rgb="FFF2F2F2"/>
      <rgbColor rgb="FFE7E6E6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6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533520</xdr:colOff>
      <xdr:row>0</xdr:row>
      <xdr:rowOff>38160</xdr:rowOff>
    </xdr:from>
    <xdr:to>
      <xdr:col>11</xdr:col>
      <xdr:colOff>409320</xdr:colOff>
      <xdr:row>2</xdr:row>
      <xdr:rowOff>199800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0128240" y="38160"/>
          <a:ext cx="742680" cy="542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266760</xdr:colOff>
      <xdr:row>0</xdr:row>
      <xdr:rowOff>66600</xdr:rowOff>
    </xdr:from>
    <xdr:to>
      <xdr:col>1</xdr:col>
      <xdr:colOff>1257120</xdr:colOff>
      <xdr:row>2</xdr:row>
      <xdr:rowOff>151920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891360" y="66600"/>
          <a:ext cx="990360" cy="466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285840</xdr:colOff>
      <xdr:row>0</xdr:row>
      <xdr:rowOff>76320</xdr:rowOff>
    </xdr:from>
    <xdr:to>
      <xdr:col>0</xdr:col>
      <xdr:colOff>1266480</xdr:colOff>
      <xdr:row>2</xdr:row>
      <xdr:rowOff>159120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285840" y="76320"/>
          <a:ext cx="980640" cy="463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504720</xdr:colOff>
      <xdr:row>0</xdr:row>
      <xdr:rowOff>76320</xdr:rowOff>
    </xdr:from>
    <xdr:to>
      <xdr:col>13</xdr:col>
      <xdr:colOff>418680</xdr:colOff>
      <xdr:row>2</xdr:row>
      <xdr:rowOff>161640</xdr:rowOff>
    </xdr:to>
    <xdr:pic>
      <xdr:nvPicPr>
        <xdr:cNvPr id="3" name="Imagem 10" descr=""/>
        <xdr:cNvPicPr/>
      </xdr:nvPicPr>
      <xdr:blipFill>
        <a:blip r:embed="rId2"/>
        <a:stretch/>
      </xdr:blipFill>
      <xdr:spPr>
        <a:xfrm>
          <a:off x="11166120" y="76320"/>
          <a:ext cx="740160" cy="466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593280</xdr:colOff>
      <xdr:row>0</xdr:row>
      <xdr:rowOff>164880</xdr:rowOff>
    </xdr:from>
    <xdr:to>
      <xdr:col>10</xdr:col>
      <xdr:colOff>473040</xdr:colOff>
      <xdr:row>3</xdr:row>
      <xdr:rowOff>136080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13876200" y="164880"/>
          <a:ext cx="1199880" cy="54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181080</xdr:colOff>
      <xdr:row>0</xdr:row>
      <xdr:rowOff>171360</xdr:rowOff>
    </xdr:from>
    <xdr:to>
      <xdr:col>0</xdr:col>
      <xdr:colOff>1247400</xdr:colOff>
      <xdr:row>3</xdr:row>
      <xdr:rowOff>104400</xdr:rowOff>
    </xdr:to>
    <xdr:pic>
      <xdr:nvPicPr>
        <xdr:cNvPr id="5" name="Imagem 2" descr=""/>
        <xdr:cNvPicPr/>
      </xdr:nvPicPr>
      <xdr:blipFill>
        <a:blip r:embed="rId2"/>
        <a:stretch/>
      </xdr:blipFill>
      <xdr:spPr>
        <a:xfrm>
          <a:off x="181080" y="171360"/>
          <a:ext cx="1066320" cy="50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416520</xdr:colOff>
      <xdr:row>1</xdr:row>
      <xdr:rowOff>8280</xdr:rowOff>
    </xdr:from>
    <xdr:to>
      <xdr:col>0</xdr:col>
      <xdr:colOff>983520</xdr:colOff>
      <xdr:row>2</xdr:row>
      <xdr:rowOff>158400</xdr:rowOff>
    </xdr:to>
    <xdr:pic>
      <xdr:nvPicPr>
        <xdr:cNvPr id="6" name="Imagem 1" descr=""/>
        <xdr:cNvPicPr/>
      </xdr:nvPicPr>
      <xdr:blipFill>
        <a:blip r:embed="rId1"/>
        <a:stretch/>
      </xdr:blipFill>
      <xdr:spPr>
        <a:xfrm>
          <a:off x="416520" y="208080"/>
          <a:ext cx="567000" cy="3405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49"/>
  <sheetViews>
    <sheetView showFormulas="false" showGridLines="true" showRowColHeaders="true" showZeros="true" rightToLeft="false" tabSelected="false" showOutlineSymbols="true" defaultGridColor="true" view="pageBreakPreview" topLeftCell="A6" colorId="64" zoomScale="100" zoomScaleNormal="75" zoomScalePageLayoutView="100" workbookViewId="0">
      <selection pane="topLeft" activeCell="S24" activeCellId="0" sqref="S24"/>
    </sheetView>
  </sheetViews>
  <sheetFormatPr defaultRowHeight="1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32.86"/>
    <col collapsed="false" customWidth="true" hidden="false" outlineLevel="0" max="3" min="3" style="0" width="14.01"/>
    <col collapsed="false" customWidth="true" hidden="false" outlineLevel="0" max="4" min="4" style="0" width="11.86"/>
    <col collapsed="false" customWidth="true" hidden="false" outlineLevel="0" max="5" min="5" style="0" width="13.01"/>
    <col collapsed="false" customWidth="false" hidden="false" outlineLevel="0" max="6" min="6" style="0" width="11.42"/>
    <col collapsed="false" customWidth="true" hidden="false" outlineLevel="0" max="8" min="7" style="0" width="10.85"/>
    <col collapsed="false" customWidth="false" hidden="false" outlineLevel="0" max="9" min="9" style="0" width="11.42"/>
    <col collapsed="false" customWidth="true" hidden="false" outlineLevel="0" max="10" min="10" style="0" width="10.85"/>
    <col collapsed="false" customWidth="true" hidden="false" outlineLevel="0" max="11" min="11" style="0" width="12.29"/>
    <col collapsed="false" customWidth="true" hidden="false" outlineLevel="0" max="12" min="12" style="0" width="10.71"/>
    <col collapsed="false" customWidth="true" hidden="false" outlineLevel="0" max="13" min="13" style="0" width="12.57"/>
    <col collapsed="false" customWidth="true" hidden="false" outlineLevel="0" max="14" min="14" style="0" width="13.57"/>
    <col collapsed="false" customWidth="true" hidden="false" outlineLevel="0" max="15" min="15" style="0" width="11.14"/>
    <col collapsed="false" customWidth="true" hidden="false" outlineLevel="0" max="16" min="16" style="0" width="14.7"/>
    <col collapsed="false" customWidth="true" hidden="false" outlineLevel="0" max="17" min="17" style="0" width="4.43"/>
    <col collapsed="false" customWidth="true" hidden="false" outlineLevel="0" max="1025" min="18" style="0" width="8.86"/>
  </cols>
  <sheetData>
    <row r="1" customFormat="false" ht="15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fals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21.75" hidden="false" customHeight="true" outlineLevel="0" collapsed="false"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2.25" hidden="false" customHeight="true" outlineLevel="0" collapsed="false"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true" customHeight="true" outlineLevel="0" collapsed="false"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5" hidden="false" customHeight="false" outlineLevel="0" collapsed="false">
      <c r="B6" s="2" t="s">
        <v>1</v>
      </c>
      <c r="C6" s="2"/>
      <c r="D6" s="2"/>
      <c r="E6" s="2"/>
      <c r="F6" s="2"/>
      <c r="G6" s="3"/>
    </row>
    <row r="7" customFormat="false" ht="15" hidden="false" customHeight="false" outlineLevel="0" collapsed="false"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customFormat="false" ht="13.9" hidden="false" customHeight="true" outlineLevel="0" collapsed="false">
      <c r="B8" s="4"/>
      <c r="C8" s="5" t="s">
        <v>3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5" t="s">
        <v>4</v>
      </c>
      <c r="M8" s="5" t="s">
        <v>4</v>
      </c>
      <c r="N8" s="5" t="s">
        <v>4</v>
      </c>
      <c r="O8" s="4" t="s">
        <v>4</v>
      </c>
      <c r="P8" s="4" t="s">
        <v>3</v>
      </c>
      <c r="Q8" s="6" t="s">
        <v>5</v>
      </c>
    </row>
    <row r="9" customFormat="false" ht="15" hidden="false" customHeight="false" outlineLevel="0" collapsed="false">
      <c r="B9" s="4"/>
      <c r="C9" s="5"/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4" t="s">
        <v>17</v>
      </c>
      <c r="P9" s="4" t="s">
        <v>17</v>
      </c>
      <c r="Q9" s="6"/>
    </row>
    <row r="10" customFormat="false" ht="15" hidden="false" customHeight="false" outlineLevel="0" collapsed="false">
      <c r="B10" s="4" t="s">
        <v>18</v>
      </c>
      <c r="C10" s="7" t="n">
        <v>50</v>
      </c>
      <c r="D10" s="8" t="n">
        <v>0</v>
      </c>
      <c r="E10" s="8" t="n">
        <v>0</v>
      </c>
      <c r="F10" s="8" t="n">
        <v>0</v>
      </c>
      <c r="G10" s="8" t="n">
        <v>0</v>
      </c>
      <c r="H10" s="8" t="n">
        <v>0</v>
      </c>
      <c r="I10" s="8" t="n">
        <v>21</v>
      </c>
      <c r="J10" s="8" t="n">
        <v>9</v>
      </c>
      <c r="K10" s="8" t="n">
        <v>7</v>
      </c>
      <c r="L10" s="8" t="n">
        <v>6</v>
      </c>
      <c r="M10" s="8" t="n">
        <v>13</v>
      </c>
      <c r="N10" s="8" t="n">
        <v>9</v>
      </c>
      <c r="O10" s="4" t="n">
        <f aca="false">SUM(D10:N10)</f>
        <v>65</v>
      </c>
      <c r="P10" s="4" t="n">
        <v>300</v>
      </c>
      <c r="Q10" s="4" t="n">
        <f aca="false">O10/P10*100</f>
        <v>21.6666666666667</v>
      </c>
    </row>
    <row r="11" customFormat="false" ht="15" hidden="false" customHeight="false" outlineLevel="0" collapsed="false">
      <c r="B11" s="4" t="s">
        <v>19</v>
      </c>
      <c r="C11" s="7" t="n">
        <v>50</v>
      </c>
      <c r="D11" s="8" t="n">
        <v>16</v>
      </c>
      <c r="E11" s="8" t="n">
        <v>65</v>
      </c>
      <c r="F11" s="8" t="n">
        <v>102</v>
      </c>
      <c r="G11" s="8" t="n">
        <v>100</v>
      </c>
      <c r="H11" s="9" t="n">
        <v>40</v>
      </c>
      <c r="I11" s="8" t="n">
        <v>64</v>
      </c>
      <c r="J11" s="8" t="n">
        <v>81</v>
      </c>
      <c r="K11" s="8" t="n">
        <v>66</v>
      </c>
      <c r="L11" s="8" t="n">
        <v>81</v>
      </c>
      <c r="M11" s="8" t="n">
        <v>71</v>
      </c>
      <c r="N11" s="8" t="n">
        <v>30</v>
      </c>
      <c r="O11" s="4" t="n">
        <f aca="false">SUM(D11:N11)</f>
        <v>716</v>
      </c>
      <c r="P11" s="4" t="n">
        <v>600</v>
      </c>
      <c r="Q11" s="4" t="n">
        <f aca="false">O11/P11*100</f>
        <v>119.333333333333</v>
      </c>
    </row>
    <row r="12" customFormat="false" ht="15" hidden="false" customHeight="false" outlineLevel="0" collapsed="false">
      <c r="B12" s="4" t="s">
        <v>20</v>
      </c>
      <c r="C12" s="7" t="n">
        <v>50</v>
      </c>
      <c r="D12" s="8" t="n">
        <v>51</v>
      </c>
      <c r="E12" s="8" t="n">
        <v>218</v>
      </c>
      <c r="F12" s="8" t="n">
        <v>204</v>
      </c>
      <c r="G12" s="8" t="n">
        <v>328</v>
      </c>
      <c r="H12" s="9" t="n">
        <v>120</v>
      </c>
      <c r="I12" s="8" t="n">
        <v>57</v>
      </c>
      <c r="J12" s="8" t="n">
        <v>173</v>
      </c>
      <c r="K12" s="8" t="n">
        <v>65</v>
      </c>
      <c r="L12" s="8" t="n">
        <v>31</v>
      </c>
      <c r="M12" s="8" t="n">
        <v>60</v>
      </c>
      <c r="N12" s="8" t="n">
        <v>40</v>
      </c>
      <c r="O12" s="4" t="n">
        <f aca="false">SUM(D12:N12)</f>
        <v>1347</v>
      </c>
      <c r="P12" s="4" t="n">
        <v>600</v>
      </c>
      <c r="Q12" s="4" t="n">
        <f aca="false">O12/P12*100</f>
        <v>224.5</v>
      </c>
    </row>
    <row r="13" customFormat="false" ht="15" hidden="false" customHeight="false" outlineLevel="0" collapsed="false">
      <c r="B13" s="4" t="s">
        <v>21</v>
      </c>
      <c r="C13" s="7" t="n">
        <v>50</v>
      </c>
      <c r="D13" s="8" t="n">
        <v>22</v>
      </c>
      <c r="E13" s="8" t="n">
        <v>77</v>
      </c>
      <c r="F13" s="8" t="n">
        <v>121</v>
      </c>
      <c r="G13" s="8" t="n">
        <v>46</v>
      </c>
      <c r="H13" s="9" t="n">
        <v>61</v>
      </c>
      <c r="I13" s="8" t="n">
        <v>71</v>
      </c>
      <c r="J13" s="8" t="n">
        <v>94</v>
      </c>
      <c r="K13" s="8" t="n">
        <v>119</v>
      </c>
      <c r="L13" s="8" t="n">
        <v>148</v>
      </c>
      <c r="M13" s="8" t="n">
        <v>158</v>
      </c>
      <c r="N13" s="8" t="n">
        <v>59</v>
      </c>
      <c r="O13" s="4" t="n">
        <f aca="false">SUM(D13:N13)</f>
        <v>976</v>
      </c>
      <c r="P13" s="4" t="n">
        <v>600</v>
      </c>
      <c r="Q13" s="4" t="n">
        <f aca="false">O13/P13*100</f>
        <v>162.666666666667</v>
      </c>
    </row>
    <row r="14" customFormat="false" ht="15" hidden="false" customHeight="false" outlineLevel="0" collapsed="false">
      <c r="B14" s="4" t="s">
        <v>22</v>
      </c>
      <c r="C14" s="7" t="n">
        <v>50</v>
      </c>
      <c r="D14" s="8" t="n">
        <v>6</v>
      </c>
      <c r="E14" s="8" t="n">
        <v>4</v>
      </c>
      <c r="F14" s="8" t="n">
        <v>7</v>
      </c>
      <c r="G14" s="8" t="n">
        <v>72</v>
      </c>
      <c r="H14" s="9" t="n">
        <v>55</v>
      </c>
      <c r="I14" s="8" t="n">
        <v>50</v>
      </c>
      <c r="J14" s="8" t="n">
        <v>62</v>
      </c>
      <c r="K14" s="8" t="n">
        <v>91</v>
      </c>
      <c r="L14" s="8" t="n">
        <v>94</v>
      </c>
      <c r="M14" s="8" t="n">
        <v>90</v>
      </c>
      <c r="N14" s="8" t="n">
        <v>65</v>
      </c>
      <c r="O14" s="4" t="n">
        <f aca="false">SUM(D14:N14)</f>
        <v>596</v>
      </c>
      <c r="P14" s="4" t="n">
        <v>600</v>
      </c>
      <c r="Q14" s="4" t="n">
        <f aca="false">O14/P14*100</f>
        <v>99.3333333333333</v>
      </c>
    </row>
    <row r="15" customFormat="false" ht="15" hidden="false" customHeight="false" outlineLevel="0" collapsed="false">
      <c r="B15" s="4" t="s">
        <v>23</v>
      </c>
      <c r="C15" s="7" t="n">
        <v>50</v>
      </c>
      <c r="D15" s="8" t="n">
        <v>2</v>
      </c>
      <c r="E15" s="8" t="n">
        <v>17</v>
      </c>
      <c r="F15" s="8" t="n">
        <v>40</v>
      </c>
      <c r="G15" s="8" t="n">
        <v>27</v>
      </c>
      <c r="H15" s="9" t="n">
        <v>28</v>
      </c>
      <c r="I15" s="8" t="n">
        <v>33</v>
      </c>
      <c r="J15" s="8" t="n">
        <v>16</v>
      </c>
      <c r="K15" s="8" t="n">
        <v>28</v>
      </c>
      <c r="L15" s="8" t="n">
        <v>51</v>
      </c>
      <c r="M15" s="8" t="n">
        <v>41</v>
      </c>
      <c r="N15" s="8" t="n">
        <v>16</v>
      </c>
      <c r="O15" s="4" t="n">
        <f aca="false">SUM(D15:N15)</f>
        <v>299</v>
      </c>
      <c r="P15" s="4" t="n">
        <v>600</v>
      </c>
      <c r="Q15" s="4" t="n">
        <f aca="false">O15/P15*100</f>
        <v>49.8333333333333</v>
      </c>
    </row>
    <row r="16" customFormat="false" ht="15" hidden="false" customHeight="false" outlineLevel="0" collapsed="false">
      <c r="B16" s="4" t="s">
        <v>24</v>
      </c>
      <c r="C16" s="7" t="n">
        <v>50</v>
      </c>
      <c r="D16" s="8" t="n">
        <v>6</v>
      </c>
      <c r="E16" s="8" t="n">
        <v>17</v>
      </c>
      <c r="F16" s="8" t="n">
        <v>16</v>
      </c>
      <c r="G16" s="8" t="n">
        <v>20</v>
      </c>
      <c r="H16" s="9" t="n">
        <v>5</v>
      </c>
      <c r="I16" s="8" t="n">
        <v>13</v>
      </c>
      <c r="J16" s="8" t="n">
        <v>11</v>
      </c>
      <c r="K16" s="8" t="n">
        <v>4</v>
      </c>
      <c r="L16" s="8" t="n">
        <v>2</v>
      </c>
      <c r="M16" s="8" t="n">
        <v>20</v>
      </c>
      <c r="N16" s="8" t="n">
        <v>9</v>
      </c>
      <c r="O16" s="4" t="n">
        <f aca="false">SUM(D16:N16)</f>
        <v>123</v>
      </c>
      <c r="P16" s="4" t="n">
        <v>600</v>
      </c>
      <c r="Q16" s="4" t="n">
        <f aca="false">O16/P16*100</f>
        <v>20.5</v>
      </c>
    </row>
    <row r="17" customFormat="false" ht="15" hidden="false" customHeight="false" outlineLevel="0" collapsed="false">
      <c r="B17" s="4" t="s">
        <v>25</v>
      </c>
      <c r="C17" s="7" t="n">
        <v>50</v>
      </c>
      <c r="D17" s="8" t="n">
        <v>5</v>
      </c>
      <c r="E17" s="8" t="n">
        <v>27</v>
      </c>
      <c r="F17" s="8" t="n">
        <v>15</v>
      </c>
      <c r="G17" s="8" t="n">
        <v>11</v>
      </c>
      <c r="H17" s="9" t="n">
        <v>7</v>
      </c>
      <c r="I17" s="8" t="n">
        <v>11</v>
      </c>
      <c r="J17" s="8" t="n">
        <v>24</v>
      </c>
      <c r="K17" s="8" t="n">
        <v>17</v>
      </c>
      <c r="L17" s="8" t="n">
        <v>37</v>
      </c>
      <c r="M17" s="8" t="n">
        <v>82</v>
      </c>
      <c r="N17" s="8" t="n">
        <v>58</v>
      </c>
      <c r="O17" s="4" t="n">
        <f aca="false">SUM(D17:N17)</f>
        <v>294</v>
      </c>
      <c r="P17" s="4" t="n">
        <v>600</v>
      </c>
      <c r="Q17" s="4" t="n">
        <f aca="false">O17/P17*100</f>
        <v>49</v>
      </c>
    </row>
    <row r="18" customFormat="false" ht="15" hidden="false" customHeight="false" outlineLevel="0" collapsed="false">
      <c r="B18" s="4" t="s">
        <v>26</v>
      </c>
      <c r="C18" s="7" t="n">
        <v>50</v>
      </c>
      <c r="D18" s="8" t="n">
        <v>22</v>
      </c>
      <c r="E18" s="8" t="n">
        <v>36</v>
      </c>
      <c r="F18" s="8" t="n">
        <v>34</v>
      </c>
      <c r="G18" s="8" t="n">
        <v>61</v>
      </c>
      <c r="H18" s="9" t="n">
        <v>11</v>
      </c>
      <c r="I18" s="8" t="n">
        <v>41</v>
      </c>
      <c r="J18" s="8" t="n">
        <v>54</v>
      </c>
      <c r="K18" s="8" t="n">
        <v>45</v>
      </c>
      <c r="L18" s="8" t="n">
        <v>71</v>
      </c>
      <c r="M18" s="8" t="n">
        <v>44</v>
      </c>
      <c r="N18" s="8" t="n">
        <v>25</v>
      </c>
      <c r="O18" s="4" t="n">
        <f aca="false">SUM(D18:N18)</f>
        <v>444</v>
      </c>
      <c r="P18" s="4" t="n">
        <v>600</v>
      </c>
      <c r="Q18" s="4" t="n">
        <f aca="false">O18/P18*100</f>
        <v>74</v>
      </c>
    </row>
    <row r="19" customFormat="false" ht="15" hidden="false" customHeight="false" outlineLevel="0" collapsed="false">
      <c r="B19" s="4" t="s">
        <v>27</v>
      </c>
      <c r="C19" s="7" t="n">
        <v>50</v>
      </c>
      <c r="D19" s="8" t="n">
        <v>51</v>
      </c>
      <c r="E19" s="8" t="n">
        <v>68</v>
      </c>
      <c r="F19" s="8" t="n">
        <v>58</v>
      </c>
      <c r="G19" s="8" t="n">
        <v>58</v>
      </c>
      <c r="H19" s="9" t="n">
        <v>44</v>
      </c>
      <c r="I19" s="8" t="n">
        <v>89</v>
      </c>
      <c r="J19" s="8" t="n">
        <v>63</v>
      </c>
      <c r="K19" s="8" t="n">
        <v>66</v>
      </c>
      <c r="L19" s="8" t="n">
        <v>62</v>
      </c>
      <c r="M19" s="8" t="n">
        <v>59</v>
      </c>
      <c r="N19" s="8" t="n">
        <v>48</v>
      </c>
      <c r="O19" s="4" t="n">
        <f aca="false">SUM(D19:N19)</f>
        <v>666</v>
      </c>
      <c r="P19" s="4" t="n">
        <v>600</v>
      </c>
      <c r="Q19" s="4" t="n">
        <f aca="false">O19/P19*100</f>
        <v>111</v>
      </c>
    </row>
    <row r="20" customFormat="false" ht="15" hidden="false" customHeight="false" outlineLevel="0" collapsed="false">
      <c r="B20" s="4" t="s">
        <v>28</v>
      </c>
      <c r="C20" s="7" t="n">
        <v>50</v>
      </c>
      <c r="D20" s="8" t="n">
        <v>10</v>
      </c>
      <c r="E20" s="8" t="n">
        <v>26</v>
      </c>
      <c r="F20" s="8" t="n">
        <v>36</v>
      </c>
      <c r="G20" s="8" t="n">
        <v>46</v>
      </c>
      <c r="H20" s="9" t="n">
        <v>30</v>
      </c>
      <c r="I20" s="8" t="n">
        <v>52</v>
      </c>
      <c r="J20" s="8" t="n">
        <v>56</v>
      </c>
      <c r="K20" s="8" t="n">
        <v>53</v>
      </c>
      <c r="L20" s="8" t="n">
        <v>56</v>
      </c>
      <c r="M20" s="8" t="n">
        <v>47</v>
      </c>
      <c r="N20" s="8" t="n">
        <v>41</v>
      </c>
      <c r="O20" s="4" t="n">
        <f aca="false">SUM(D20:N20)</f>
        <v>453</v>
      </c>
      <c r="P20" s="4" t="n">
        <v>600</v>
      </c>
      <c r="Q20" s="4" t="n">
        <f aca="false">O20/P20*100</f>
        <v>75.5</v>
      </c>
    </row>
    <row r="21" customFormat="false" ht="15" hidden="false" customHeight="false" outlineLevel="0" collapsed="false">
      <c r="B21" s="4" t="s">
        <v>29</v>
      </c>
      <c r="C21" s="7" t="n">
        <v>50</v>
      </c>
      <c r="D21" s="8" t="n">
        <v>8</v>
      </c>
      <c r="E21" s="8" t="n">
        <v>32</v>
      </c>
      <c r="F21" s="8" t="n">
        <v>60</v>
      </c>
      <c r="G21" s="8" t="n">
        <v>35</v>
      </c>
      <c r="H21" s="9" t="n">
        <v>65</v>
      </c>
      <c r="I21" s="8" t="n">
        <v>79</v>
      </c>
      <c r="J21" s="8" t="n">
        <v>53</v>
      </c>
      <c r="K21" s="8" t="n">
        <v>47</v>
      </c>
      <c r="L21" s="8" t="n">
        <v>60</v>
      </c>
      <c r="M21" s="8" t="n">
        <v>20</v>
      </c>
      <c r="N21" s="8" t="n">
        <v>22</v>
      </c>
      <c r="O21" s="4" t="n">
        <f aca="false">SUM(D21:N21)</f>
        <v>481</v>
      </c>
      <c r="P21" s="4" t="n">
        <v>600</v>
      </c>
      <c r="Q21" s="4" t="n">
        <f aca="false">O21/P21*100</f>
        <v>80.1666666666667</v>
      </c>
    </row>
    <row r="22" customFormat="false" ht="15" hidden="false" customHeight="false" outlineLevel="0" collapsed="false">
      <c r="B22" s="4" t="s">
        <v>30</v>
      </c>
      <c r="C22" s="7" t="n">
        <v>50</v>
      </c>
      <c r="D22" s="8" t="n">
        <v>7</v>
      </c>
      <c r="E22" s="8" t="n">
        <v>12</v>
      </c>
      <c r="F22" s="8" t="n">
        <v>30</v>
      </c>
      <c r="G22" s="8" t="n">
        <v>20</v>
      </c>
      <c r="H22" s="9" t="n">
        <v>27</v>
      </c>
      <c r="I22" s="8" t="n">
        <v>23</v>
      </c>
      <c r="J22" s="8" t="n">
        <v>11</v>
      </c>
      <c r="K22" s="8" t="n">
        <v>7</v>
      </c>
      <c r="L22" s="8" t="n">
        <v>9</v>
      </c>
      <c r="M22" s="8" t="n">
        <v>29</v>
      </c>
      <c r="N22" s="8" t="n">
        <v>32</v>
      </c>
      <c r="O22" s="4" t="n">
        <f aca="false">SUM(D22:N22)</f>
        <v>207</v>
      </c>
      <c r="P22" s="4" t="n">
        <v>600</v>
      </c>
      <c r="Q22" s="4" t="n">
        <f aca="false">O22/P22*100</f>
        <v>34.5</v>
      </c>
    </row>
    <row r="23" customFormat="false" ht="15" hidden="false" customHeight="false" outlineLevel="0" collapsed="false">
      <c r="B23" s="4" t="s">
        <v>17</v>
      </c>
      <c r="C23" s="7" t="n">
        <f aca="false">SUM(C10:C22)</f>
        <v>650</v>
      </c>
      <c r="D23" s="8" t="n">
        <f aca="false">SUM(D11:D22)</f>
        <v>206</v>
      </c>
      <c r="E23" s="8" t="n">
        <f aca="false">SUM(E10:E22)</f>
        <v>599</v>
      </c>
      <c r="F23" s="8" t="n">
        <f aca="false">SUM(F10:F22)</f>
        <v>723</v>
      </c>
      <c r="G23" s="8" t="n">
        <f aca="false">SUM(G10:G22)</f>
        <v>824</v>
      </c>
      <c r="H23" s="8" t="n">
        <f aca="false">SUM(H10:H22)</f>
        <v>493</v>
      </c>
      <c r="I23" s="8" t="n">
        <f aca="false">SUM(I10:I22)</f>
        <v>604</v>
      </c>
      <c r="J23" s="8" t="n">
        <f aca="false">SUM(J10:J22)</f>
        <v>707</v>
      </c>
      <c r="K23" s="8" t="n">
        <f aca="false">SUM(K10:K22)</f>
        <v>615</v>
      </c>
      <c r="L23" s="8" t="n">
        <f aca="false">SUM(L10:L22)</f>
        <v>708</v>
      </c>
      <c r="M23" s="8" t="n">
        <f aca="false">SUM(M10:M22)</f>
        <v>734</v>
      </c>
      <c r="N23" s="8" t="n">
        <f aca="false">SUM(N10:N22)</f>
        <v>454</v>
      </c>
      <c r="O23" s="4" t="n">
        <f aca="false">SUM(D23:N23)</f>
        <v>6667</v>
      </c>
      <c r="P23" s="4" t="n">
        <f aca="false">SUM(P10:P22)</f>
        <v>7500</v>
      </c>
      <c r="Q23" s="10" t="n">
        <f aca="false">O23/P23*100</f>
        <v>88.8933333333333</v>
      </c>
    </row>
    <row r="24" customFormat="false" ht="15" hidden="false" customHeight="false" outlineLevel="0" collapsed="false">
      <c r="B24" s="2" t="s">
        <v>31</v>
      </c>
      <c r="C24" s="2"/>
      <c r="D24" s="2"/>
      <c r="E24" s="2"/>
      <c r="F24" s="11"/>
      <c r="G24" s="11"/>
      <c r="H24" s="11"/>
      <c r="I24" s="11"/>
      <c r="J24" s="11"/>
      <c r="K24" s="11"/>
      <c r="L24" s="11"/>
      <c r="M24" s="11"/>
      <c r="N24" s="11"/>
    </row>
    <row r="25" customFormat="false" ht="13.9" hidden="false" customHeight="true" outlineLevel="0" collapsed="false">
      <c r="B25" s="12"/>
      <c r="C25" s="5" t="s">
        <v>3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4" t="s">
        <v>4</v>
      </c>
      <c r="P25" s="4" t="s">
        <v>3</v>
      </c>
      <c r="Q25" s="6" t="s">
        <v>5</v>
      </c>
    </row>
    <row r="26" customFormat="false" ht="15" hidden="false" customHeight="false" outlineLevel="0" collapsed="false">
      <c r="B26" s="12"/>
      <c r="C26" s="5"/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4" t="s">
        <v>17</v>
      </c>
      <c r="P26" s="4" t="s">
        <v>17</v>
      </c>
      <c r="Q26" s="6"/>
    </row>
    <row r="27" customFormat="false" ht="15" hidden="false" customHeight="false" outlineLevel="0" collapsed="false">
      <c r="B27" s="4" t="s">
        <v>18</v>
      </c>
      <c r="C27" s="7" t="n">
        <v>4</v>
      </c>
      <c r="D27" s="7" t="n">
        <v>0</v>
      </c>
      <c r="E27" s="7" t="n">
        <v>0</v>
      </c>
      <c r="F27" s="7" t="n">
        <v>0</v>
      </c>
      <c r="G27" s="7" t="n">
        <v>0</v>
      </c>
      <c r="H27" s="7" t="n">
        <v>0</v>
      </c>
      <c r="I27" s="7" t="n">
        <v>4</v>
      </c>
      <c r="J27" s="7" t="n">
        <v>2</v>
      </c>
      <c r="K27" s="7" t="n">
        <v>2</v>
      </c>
      <c r="L27" s="7" t="n">
        <v>8</v>
      </c>
      <c r="M27" s="7" t="n">
        <v>6</v>
      </c>
      <c r="N27" s="7" t="n">
        <v>2</v>
      </c>
      <c r="O27" s="4" t="n">
        <f aca="false">SUM(D27:N27)</f>
        <v>24</v>
      </c>
      <c r="P27" s="4" t="n">
        <v>23</v>
      </c>
      <c r="Q27" s="4" t="n">
        <f aca="false">O27/P27*100</f>
        <v>104.347826086957</v>
      </c>
    </row>
    <row r="28" customFormat="false" ht="15" hidden="false" customHeight="false" outlineLevel="0" collapsed="false">
      <c r="B28" s="4" t="s">
        <v>19</v>
      </c>
      <c r="C28" s="7" t="n">
        <v>4</v>
      </c>
      <c r="D28" s="7" t="n">
        <v>2</v>
      </c>
      <c r="E28" s="7" t="n">
        <v>4</v>
      </c>
      <c r="F28" s="7" t="n">
        <v>5</v>
      </c>
      <c r="G28" s="7" t="n">
        <v>5</v>
      </c>
      <c r="H28" s="7" t="n">
        <v>2</v>
      </c>
      <c r="I28" s="7" t="n">
        <v>7</v>
      </c>
      <c r="J28" s="7" t="n">
        <v>7</v>
      </c>
      <c r="K28" s="7" t="n">
        <v>6</v>
      </c>
      <c r="L28" s="7" t="n">
        <v>7</v>
      </c>
      <c r="M28" s="7" t="n">
        <v>5</v>
      </c>
      <c r="N28" s="7" t="n">
        <v>2</v>
      </c>
      <c r="O28" s="4" t="n">
        <f aca="false">SUM(D28:N28)</f>
        <v>52</v>
      </c>
      <c r="P28" s="4" t="n">
        <v>46</v>
      </c>
      <c r="Q28" s="4" t="n">
        <f aca="false">O28/P28*100</f>
        <v>113.04347826087</v>
      </c>
    </row>
    <row r="29" customFormat="false" ht="15" hidden="false" customHeight="false" outlineLevel="0" collapsed="false">
      <c r="B29" s="4" t="s">
        <v>20</v>
      </c>
      <c r="C29" s="7" t="n">
        <v>4</v>
      </c>
      <c r="D29" s="7" t="n">
        <v>6</v>
      </c>
      <c r="E29" s="7" t="n">
        <v>10</v>
      </c>
      <c r="F29" s="7" t="n">
        <v>9</v>
      </c>
      <c r="G29" s="7" t="n">
        <v>9</v>
      </c>
      <c r="H29" s="7" t="n">
        <v>8</v>
      </c>
      <c r="I29" s="7" t="n">
        <v>9</v>
      </c>
      <c r="J29" s="7" t="n">
        <v>6</v>
      </c>
      <c r="K29" s="7" t="n">
        <v>7</v>
      </c>
      <c r="L29" s="7" t="n">
        <v>8</v>
      </c>
      <c r="M29" s="7" t="n">
        <v>4</v>
      </c>
      <c r="N29" s="7" t="n">
        <v>4</v>
      </c>
      <c r="O29" s="4" t="n">
        <f aca="false">SUM(D29:N29)</f>
        <v>80</v>
      </c>
      <c r="P29" s="4" t="n">
        <v>46</v>
      </c>
      <c r="Q29" s="4" t="n">
        <f aca="false">O29/P29*100</f>
        <v>173.913043478261</v>
      </c>
    </row>
    <row r="30" customFormat="false" ht="15" hidden="false" customHeight="false" outlineLevel="0" collapsed="false">
      <c r="B30" s="4" t="s">
        <v>21</v>
      </c>
      <c r="C30" s="7" t="n">
        <v>4</v>
      </c>
      <c r="D30" s="7" t="n">
        <v>4</v>
      </c>
      <c r="E30" s="7" t="n">
        <v>6</v>
      </c>
      <c r="F30" s="7" t="n">
        <v>9</v>
      </c>
      <c r="G30" s="7" t="n">
        <v>13</v>
      </c>
      <c r="H30" s="7" t="n">
        <v>11</v>
      </c>
      <c r="I30" s="7" t="n">
        <v>11</v>
      </c>
      <c r="J30" s="7" t="n">
        <v>18</v>
      </c>
      <c r="K30" s="7" t="n">
        <v>10</v>
      </c>
      <c r="L30" s="7" t="n">
        <v>21</v>
      </c>
      <c r="M30" s="7" t="n">
        <v>11</v>
      </c>
      <c r="N30" s="7" t="n">
        <v>6</v>
      </c>
      <c r="O30" s="4" t="n">
        <f aca="false">SUM(D30:N30)</f>
        <v>120</v>
      </c>
      <c r="P30" s="4" t="n">
        <v>46</v>
      </c>
      <c r="Q30" s="4" t="n">
        <f aca="false">O30/P30*100</f>
        <v>260.869565217391</v>
      </c>
    </row>
    <row r="31" customFormat="false" ht="15" hidden="false" customHeight="false" outlineLevel="0" collapsed="false">
      <c r="B31" s="4" t="s">
        <v>22</v>
      </c>
      <c r="C31" s="7" t="n">
        <v>4</v>
      </c>
      <c r="D31" s="7" t="n">
        <v>2</v>
      </c>
      <c r="E31" s="7" t="n">
        <v>2</v>
      </c>
      <c r="F31" s="7" t="n">
        <v>2</v>
      </c>
      <c r="G31" s="7" t="n">
        <v>5</v>
      </c>
      <c r="H31" s="7" t="n">
        <v>4</v>
      </c>
      <c r="I31" s="7" t="n">
        <v>7</v>
      </c>
      <c r="J31" s="7" t="n">
        <v>16</v>
      </c>
      <c r="K31" s="7" t="n">
        <v>12</v>
      </c>
      <c r="L31" s="7" t="n">
        <v>21</v>
      </c>
      <c r="M31" s="7" t="n">
        <v>12</v>
      </c>
      <c r="N31" s="7" t="n">
        <v>6</v>
      </c>
      <c r="O31" s="4" t="n">
        <f aca="false">SUM(D31:N31)</f>
        <v>89</v>
      </c>
      <c r="P31" s="4" t="n">
        <v>46</v>
      </c>
      <c r="Q31" s="4" t="n">
        <f aca="false">O31/P31*100</f>
        <v>193.478260869565</v>
      </c>
    </row>
    <row r="32" customFormat="false" ht="15" hidden="false" customHeight="false" outlineLevel="0" collapsed="false">
      <c r="B32" s="4" t="s">
        <v>23</v>
      </c>
      <c r="C32" s="7" t="n">
        <v>4</v>
      </c>
      <c r="D32" s="7" t="n">
        <v>2</v>
      </c>
      <c r="E32" s="7" t="n">
        <v>2</v>
      </c>
      <c r="F32" s="7" t="n">
        <v>4</v>
      </c>
      <c r="G32" s="7" t="n">
        <v>5</v>
      </c>
      <c r="H32" s="7" t="n">
        <v>9</v>
      </c>
      <c r="I32" s="7" t="n">
        <v>5</v>
      </c>
      <c r="J32" s="7" t="n">
        <v>7</v>
      </c>
      <c r="K32" s="7" t="n">
        <v>5</v>
      </c>
      <c r="L32" s="7" t="n">
        <v>9</v>
      </c>
      <c r="M32" s="7" t="n">
        <v>6</v>
      </c>
      <c r="N32" s="7" t="n">
        <v>1</v>
      </c>
      <c r="O32" s="4" t="n">
        <f aca="false">SUM(D32:N32)</f>
        <v>55</v>
      </c>
      <c r="P32" s="4" t="n">
        <v>46</v>
      </c>
      <c r="Q32" s="4" t="n">
        <f aca="false">O32/P32*100</f>
        <v>119.565217391304</v>
      </c>
    </row>
    <row r="33" customFormat="false" ht="15" hidden="false" customHeight="false" outlineLevel="0" collapsed="false">
      <c r="B33" s="4" t="s">
        <v>24</v>
      </c>
      <c r="C33" s="7" t="n">
        <v>4</v>
      </c>
      <c r="D33" s="7" t="n">
        <v>4</v>
      </c>
      <c r="E33" s="7" t="n">
        <v>2</v>
      </c>
      <c r="F33" s="7" t="n">
        <v>0</v>
      </c>
      <c r="G33" s="7" t="n">
        <v>4</v>
      </c>
      <c r="H33" s="7" t="n">
        <v>3</v>
      </c>
      <c r="I33" s="7" t="n">
        <v>5</v>
      </c>
      <c r="J33" s="7" t="n">
        <v>4</v>
      </c>
      <c r="K33" s="7" t="n">
        <v>0</v>
      </c>
      <c r="L33" s="7" t="n">
        <v>1</v>
      </c>
      <c r="M33" s="7" t="n">
        <v>0</v>
      </c>
      <c r="N33" s="7" t="n">
        <v>0</v>
      </c>
      <c r="O33" s="4" t="n">
        <f aca="false">SUM(D33:N33)</f>
        <v>23</v>
      </c>
      <c r="P33" s="4" t="n">
        <v>46</v>
      </c>
      <c r="Q33" s="4" t="n">
        <f aca="false">O33/P33*100</f>
        <v>50</v>
      </c>
    </row>
    <row r="34" customFormat="false" ht="15" hidden="false" customHeight="false" outlineLevel="0" collapsed="false">
      <c r="B34" s="4" t="s">
        <v>25</v>
      </c>
      <c r="C34" s="7" t="n">
        <v>4</v>
      </c>
      <c r="D34" s="7" t="n">
        <v>2</v>
      </c>
      <c r="E34" s="7" t="n">
        <v>4</v>
      </c>
      <c r="F34" s="7" t="n">
        <v>5</v>
      </c>
      <c r="G34" s="7" t="n">
        <v>7</v>
      </c>
      <c r="H34" s="7" t="n">
        <v>5</v>
      </c>
      <c r="I34" s="7" t="n">
        <v>11</v>
      </c>
      <c r="J34" s="7" t="n">
        <v>9</v>
      </c>
      <c r="K34" s="7" t="n">
        <v>3</v>
      </c>
      <c r="L34" s="7" t="n">
        <v>7</v>
      </c>
      <c r="M34" s="7" t="n">
        <v>7</v>
      </c>
      <c r="N34" s="7" t="n">
        <v>6</v>
      </c>
      <c r="O34" s="4" t="n">
        <f aca="false">SUM(D34:N34)</f>
        <v>66</v>
      </c>
      <c r="P34" s="4" t="n">
        <v>46</v>
      </c>
      <c r="Q34" s="4" t="n">
        <f aca="false">O34/P34*100</f>
        <v>143.478260869565</v>
      </c>
    </row>
    <row r="35" customFormat="false" ht="15" hidden="false" customHeight="false" outlineLevel="0" collapsed="false">
      <c r="B35" s="4" t="s">
        <v>26</v>
      </c>
      <c r="C35" s="7" t="n">
        <v>4</v>
      </c>
      <c r="D35" s="7" t="n">
        <v>6</v>
      </c>
      <c r="E35" s="7" t="n">
        <v>8</v>
      </c>
      <c r="F35" s="7" t="n">
        <v>4</v>
      </c>
      <c r="G35" s="7" t="n">
        <v>8</v>
      </c>
      <c r="H35" s="7" t="n">
        <v>8</v>
      </c>
      <c r="I35" s="7" t="n">
        <v>9</v>
      </c>
      <c r="J35" s="7" t="n">
        <v>13</v>
      </c>
      <c r="K35" s="7" t="n">
        <v>13</v>
      </c>
      <c r="L35" s="7" t="n">
        <v>12</v>
      </c>
      <c r="M35" s="7" t="n">
        <v>10</v>
      </c>
      <c r="N35" s="7" t="n">
        <v>4</v>
      </c>
      <c r="O35" s="4" t="n">
        <f aca="false">SUM(D35:N35)</f>
        <v>95</v>
      </c>
      <c r="P35" s="4" t="n">
        <v>46</v>
      </c>
      <c r="Q35" s="4" t="n">
        <f aca="false">O35/P35*100</f>
        <v>206.521739130435</v>
      </c>
    </row>
    <row r="36" customFormat="false" ht="15" hidden="false" customHeight="false" outlineLevel="0" collapsed="false">
      <c r="B36" s="4" t="s">
        <v>27</v>
      </c>
      <c r="C36" s="7" t="n">
        <v>4</v>
      </c>
      <c r="D36" s="7" t="n">
        <v>4</v>
      </c>
      <c r="E36" s="7" t="n">
        <v>6</v>
      </c>
      <c r="F36" s="7" t="n">
        <v>10</v>
      </c>
      <c r="G36" s="7" t="n">
        <v>5</v>
      </c>
      <c r="H36" s="7" t="n">
        <v>2</v>
      </c>
      <c r="I36" s="7" t="n">
        <v>16</v>
      </c>
      <c r="J36" s="7" t="n">
        <v>9</v>
      </c>
      <c r="K36" s="7" t="n">
        <v>9</v>
      </c>
      <c r="L36" s="7" t="n">
        <v>9</v>
      </c>
      <c r="M36" s="7" t="n">
        <v>9</v>
      </c>
      <c r="N36" s="7" t="n">
        <v>9</v>
      </c>
      <c r="O36" s="4" t="n">
        <f aca="false">SUM(D36:N36)</f>
        <v>88</v>
      </c>
      <c r="P36" s="4" t="n">
        <v>46</v>
      </c>
      <c r="Q36" s="4" t="n">
        <f aca="false">O36/P36*100</f>
        <v>191.304347826087</v>
      </c>
    </row>
    <row r="37" customFormat="false" ht="15" hidden="false" customHeight="false" outlineLevel="0" collapsed="false">
      <c r="B37" s="4" t="s">
        <v>28</v>
      </c>
      <c r="C37" s="7" t="n">
        <v>4</v>
      </c>
      <c r="D37" s="7" t="n">
        <v>5</v>
      </c>
      <c r="E37" s="7" t="n">
        <v>6</v>
      </c>
      <c r="F37" s="7" t="n">
        <v>4</v>
      </c>
      <c r="G37" s="7" t="n">
        <v>6</v>
      </c>
      <c r="H37" s="7" t="n">
        <v>8</v>
      </c>
      <c r="I37" s="7" t="n">
        <v>16</v>
      </c>
      <c r="J37" s="7" t="n">
        <v>21</v>
      </c>
      <c r="K37" s="7" t="n">
        <v>6</v>
      </c>
      <c r="L37" s="7" t="n">
        <v>11</v>
      </c>
      <c r="M37" s="7" t="n">
        <v>6</v>
      </c>
      <c r="N37" s="7" t="n">
        <v>3</v>
      </c>
      <c r="O37" s="4" t="n">
        <f aca="false">SUM(D37:N37)</f>
        <v>92</v>
      </c>
      <c r="P37" s="4" t="n">
        <v>46</v>
      </c>
      <c r="Q37" s="4" t="n">
        <f aca="false">O37/P37*100</f>
        <v>200</v>
      </c>
    </row>
    <row r="38" customFormat="false" ht="15" hidden="false" customHeight="false" outlineLevel="0" collapsed="false">
      <c r="B38" s="4" t="s">
        <v>29</v>
      </c>
      <c r="C38" s="7" t="n">
        <v>4</v>
      </c>
      <c r="D38" s="7" t="n">
        <v>2</v>
      </c>
      <c r="E38" s="7" t="n">
        <v>2</v>
      </c>
      <c r="F38" s="7" t="n">
        <v>10</v>
      </c>
      <c r="G38" s="7" t="n">
        <v>14</v>
      </c>
      <c r="H38" s="7" t="n">
        <v>5</v>
      </c>
      <c r="I38" s="7" t="n">
        <v>6</v>
      </c>
      <c r="J38" s="7" t="n">
        <v>8</v>
      </c>
      <c r="K38" s="7" t="n">
        <v>3</v>
      </c>
      <c r="L38" s="7" t="n">
        <v>7</v>
      </c>
      <c r="M38" s="7" t="n">
        <v>4</v>
      </c>
      <c r="N38" s="7" t="n">
        <v>5</v>
      </c>
      <c r="O38" s="4" t="n">
        <f aca="false">SUM(D38:N38)</f>
        <v>66</v>
      </c>
      <c r="P38" s="4" t="n">
        <v>46</v>
      </c>
      <c r="Q38" s="4" t="n">
        <f aca="false">O38/P38*100</f>
        <v>143.478260869565</v>
      </c>
    </row>
    <row r="39" customFormat="false" ht="15" hidden="false" customHeight="false" outlineLevel="0" collapsed="false">
      <c r="B39" s="4" t="s">
        <v>30</v>
      </c>
      <c r="C39" s="7" t="n">
        <v>4</v>
      </c>
      <c r="D39" s="7" t="n">
        <v>6</v>
      </c>
      <c r="E39" s="7" t="n">
        <v>3</v>
      </c>
      <c r="F39" s="7" t="n">
        <v>6</v>
      </c>
      <c r="G39" s="7" t="n">
        <v>5</v>
      </c>
      <c r="H39" s="7" t="n">
        <v>3</v>
      </c>
      <c r="I39" s="7" t="n">
        <v>3</v>
      </c>
      <c r="J39" s="7" t="n">
        <v>4</v>
      </c>
      <c r="K39" s="7" t="n">
        <v>3</v>
      </c>
      <c r="L39" s="7" t="n">
        <v>6</v>
      </c>
      <c r="M39" s="7" t="n">
        <v>9</v>
      </c>
      <c r="N39" s="7" t="n">
        <v>11</v>
      </c>
      <c r="O39" s="4" t="n">
        <f aca="false">SUM(D39:N39)</f>
        <v>59</v>
      </c>
      <c r="P39" s="4" t="n">
        <v>46</v>
      </c>
      <c r="Q39" s="4" t="n">
        <f aca="false">O39/P39*100</f>
        <v>128.260869565217</v>
      </c>
    </row>
    <row r="40" customFormat="false" ht="15" hidden="false" customHeight="false" outlineLevel="0" collapsed="false">
      <c r="B40" s="5" t="s">
        <v>17</v>
      </c>
      <c r="C40" s="5" t="n">
        <f aca="false">SUM(C27:C39)</f>
        <v>52</v>
      </c>
      <c r="D40" s="7" t="n">
        <f aca="false">SUM(D28:D39)</f>
        <v>45</v>
      </c>
      <c r="E40" s="7" t="n">
        <f aca="false">SUM(E27:E39)</f>
        <v>55</v>
      </c>
      <c r="F40" s="7" t="n">
        <f aca="false">SUM(F27:F39)</f>
        <v>68</v>
      </c>
      <c r="G40" s="7" t="n">
        <f aca="false">SUM(G27:G39)</f>
        <v>86</v>
      </c>
      <c r="H40" s="7" t="n">
        <f aca="false">SUM(H27:H39)</f>
        <v>68</v>
      </c>
      <c r="I40" s="7" t="n">
        <f aca="false">SUM(I27:I39)</f>
        <v>109</v>
      </c>
      <c r="J40" s="7" t="n">
        <f aca="false">SUM(J27:J39)</f>
        <v>124</v>
      </c>
      <c r="K40" s="7" t="n">
        <f aca="false">SUM(K27:K39)</f>
        <v>79</v>
      </c>
      <c r="L40" s="7" t="n">
        <f aca="false">SUM(L27:L39)</f>
        <v>127</v>
      </c>
      <c r="M40" s="7" t="n">
        <f aca="false">SUM(M27:M39)</f>
        <v>89</v>
      </c>
      <c r="N40" s="7" t="n">
        <f aca="false">SUM(N27:N39)</f>
        <v>59</v>
      </c>
      <c r="O40" s="4" t="n">
        <f aca="false">SUM(D40:N40)</f>
        <v>909</v>
      </c>
      <c r="P40" s="4" t="n">
        <f aca="false">SUM(P27:P39)</f>
        <v>575</v>
      </c>
      <c r="Q40" s="10" t="n">
        <f aca="false">O40/P40*100</f>
        <v>158.086956521739</v>
      </c>
    </row>
    <row r="41" customFormat="false" ht="15" hidden="false" customHeight="false" outlineLevel="0" collapsed="false">
      <c r="B41" s="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"/>
      <c r="P41" s="4"/>
      <c r="Q41" s="10"/>
    </row>
    <row r="42" customFormat="false" ht="15" hidden="false" customHeight="false" outlineLevel="0" collapsed="false">
      <c r="B42" s="13" t="s">
        <v>32</v>
      </c>
      <c r="C42" s="13"/>
      <c r="D42" s="13"/>
      <c r="E42" s="13"/>
      <c r="F42" s="13"/>
      <c r="G42" s="13"/>
      <c r="H42" s="14"/>
      <c r="I42" s="14"/>
      <c r="J42" s="14"/>
      <c r="K42" s="2"/>
      <c r="L42" s="2"/>
      <c r="M42" s="2"/>
      <c r="N42" s="2"/>
    </row>
    <row r="43" customFormat="false" ht="15" hidden="false" customHeight="false" outlineLevel="0" collapsed="false">
      <c r="B43" s="4"/>
      <c r="C43" s="5" t="s">
        <v>3</v>
      </c>
      <c r="D43" s="15" t="s">
        <v>3</v>
      </c>
      <c r="E43" s="5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16" t="s">
        <v>4</v>
      </c>
      <c r="L43" s="16" t="s">
        <v>4</v>
      </c>
      <c r="M43" s="16" t="s">
        <v>4</v>
      </c>
      <c r="N43" s="16" t="s">
        <v>4</v>
      </c>
    </row>
    <row r="44" customFormat="false" ht="15" hidden="false" customHeight="false" outlineLevel="0" collapsed="false">
      <c r="B44" s="4"/>
      <c r="C44" s="5" t="s">
        <v>11</v>
      </c>
      <c r="D44" s="5" t="s">
        <v>33</v>
      </c>
      <c r="E44" s="17"/>
      <c r="F44" s="17"/>
      <c r="G44" s="17"/>
      <c r="H44" s="17"/>
      <c r="I44" s="5" t="s">
        <v>11</v>
      </c>
      <c r="J44" s="5" t="s">
        <v>12</v>
      </c>
      <c r="K44" s="16" t="s">
        <v>13</v>
      </c>
      <c r="L44" s="16" t="s">
        <v>14</v>
      </c>
      <c r="M44" s="5" t="s">
        <v>15</v>
      </c>
      <c r="N44" s="16" t="s">
        <v>16</v>
      </c>
    </row>
    <row r="45" customFormat="false" ht="15" hidden="false" customHeight="false" outlineLevel="0" collapsed="false">
      <c r="B45" s="4" t="s">
        <v>34</v>
      </c>
      <c r="C45" s="4" t="n">
        <v>1300</v>
      </c>
      <c r="D45" s="8" t="n">
        <v>2340</v>
      </c>
      <c r="E45" s="8"/>
      <c r="F45" s="8"/>
      <c r="G45" s="8"/>
      <c r="H45" s="8"/>
      <c r="I45" s="7" t="n">
        <v>2508</v>
      </c>
      <c r="J45" s="7" t="n">
        <v>2541</v>
      </c>
      <c r="K45" s="7" t="n">
        <v>2837</v>
      </c>
      <c r="L45" s="7" t="n">
        <v>3248</v>
      </c>
      <c r="M45" s="7" t="n">
        <v>2450</v>
      </c>
      <c r="N45" s="18" t="n">
        <v>2597</v>
      </c>
      <c r="O45" s="19" t="n">
        <f aca="false">SUM(I45:N45)</f>
        <v>16181</v>
      </c>
      <c r="P45" s="20" t="s">
        <v>35</v>
      </c>
    </row>
    <row r="46" customFormat="false" ht="15" hidden="false" customHeight="false" outlineLevel="0" collapsed="false">
      <c r="B46" s="21" t="s">
        <v>36</v>
      </c>
      <c r="C46" s="22"/>
      <c r="D46" s="23"/>
      <c r="E46" s="24"/>
      <c r="F46" s="4"/>
      <c r="G46" s="4"/>
      <c r="H46" s="25"/>
      <c r="I46" s="7" t="n">
        <v>1300</v>
      </c>
      <c r="J46" s="7" t="n">
        <v>2340</v>
      </c>
      <c r="K46" s="7" t="n">
        <v>2340</v>
      </c>
      <c r="L46" s="7" t="n">
        <v>2340</v>
      </c>
      <c r="M46" s="7" t="n">
        <v>2340</v>
      </c>
      <c r="N46" s="7" t="n">
        <v>2340</v>
      </c>
      <c r="O46" s="26" t="n">
        <f aca="false">SUM(I46:N46)</f>
        <v>13000</v>
      </c>
      <c r="P46" s="27" t="s">
        <v>37</v>
      </c>
    </row>
    <row r="47" customFormat="false" ht="15" hidden="false" customHeight="false" outlineLevel="0" collapsed="false">
      <c r="B47" s="21" t="s">
        <v>38</v>
      </c>
      <c r="C47" s="22"/>
      <c r="D47" s="23"/>
      <c r="E47" s="24"/>
      <c r="F47" s="4"/>
      <c r="G47" s="4"/>
      <c r="H47" s="4"/>
      <c r="O47" s="28" t="n">
        <f aca="false">O45/O46</f>
        <v>1.24469230769231</v>
      </c>
      <c r="P47" s="29" t="s">
        <v>39</v>
      </c>
    </row>
    <row r="48" customFormat="false" ht="15" hidden="false" customHeight="false" outlineLevel="0" collapsed="false">
      <c r="B48" s="21" t="s">
        <v>40</v>
      </c>
      <c r="C48" s="30"/>
      <c r="D48" s="23"/>
      <c r="E48" s="31"/>
      <c r="F48" s="32"/>
      <c r="G48" s="32"/>
      <c r="H48" s="33"/>
      <c r="I48" s="34"/>
      <c r="L48" s="34"/>
    </row>
    <row r="49" customFormat="false" ht="15" hidden="false" customHeight="false" outlineLevel="0" collapsed="false">
      <c r="H49" s="7" t="s">
        <v>41</v>
      </c>
      <c r="I49" s="35" t="n">
        <v>1.93</v>
      </c>
      <c r="J49" s="35" t="n">
        <v>1.09</v>
      </c>
      <c r="K49" s="35" t="n">
        <f aca="false">K45/D45</f>
        <v>1.21239316239316</v>
      </c>
      <c r="L49" s="35" t="n">
        <f aca="false">L45/D45</f>
        <v>1.38803418803419</v>
      </c>
      <c r="M49" s="35" t="n">
        <f aca="false">M45/D45</f>
        <v>1.04700854700855</v>
      </c>
      <c r="N49" s="35" t="n">
        <f aca="false">N45/D45</f>
        <v>1.10982905982906</v>
      </c>
    </row>
  </sheetData>
  <mergeCells count="7">
    <mergeCell ref="B1:K5"/>
    <mergeCell ref="B6:F6"/>
    <mergeCell ref="B7:E7"/>
    <mergeCell ref="Q8:Q9"/>
    <mergeCell ref="B24:E24"/>
    <mergeCell ref="Q25:Q26"/>
    <mergeCell ref="B42:G4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showFormulas="false" showGridLines="true" showRowColHeaders="true" showZeros="true" rightToLeft="false" tabSelected="true" showOutlineSymbols="true" defaultGridColor="true" view="pageBreakPreview" topLeftCell="A1" colorId="64" zoomScale="84" zoomScaleNormal="86" zoomScalePageLayoutView="84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0" width="27.85"/>
    <col collapsed="false" customWidth="true" hidden="false" outlineLevel="0" max="2" min="2" style="0" width="13.57"/>
    <col collapsed="false" customWidth="true" hidden="false" outlineLevel="0" max="3" min="3" style="0" width="11.99"/>
    <col collapsed="false" customWidth="true" hidden="false" outlineLevel="0" max="12" min="4" style="0" width="10.85"/>
    <col collapsed="false" customWidth="true" hidden="false" outlineLevel="0" max="13" min="13" style="0" width="11.71"/>
    <col collapsed="false" customWidth="true" hidden="false" outlineLevel="0" max="14" min="14" style="0" width="10.85"/>
    <col collapsed="false" customWidth="true" hidden="false" outlineLevel="0" max="17" min="15" style="36" width="8.86"/>
    <col collapsed="false" customWidth="true" hidden="false" outlineLevel="0" max="1025" min="18" style="0" width="8.86"/>
  </cols>
  <sheetData>
    <row r="1" customFormat="false" ht="15" hidden="false" customHeight="true" outlineLevel="0" collapsed="false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customFormat="false" ht="15" hidden="false" customHeight="true" outlineLevel="0" collapsed="false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customFormat="false" ht="15" hidden="false" customHeight="true" outlineLevel="0" collapsed="false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customFormat="false" ht="12" hidden="false" customHeight="true" outlineLevel="0" collapsed="false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customFormat="false" ht="12" hidden="false" customHeight="true" outlineLevel="0" collapsed="false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customFormat="false" ht="12.75" hidden="false" customHeight="true" outlineLevel="0" collapsed="false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customFormat="false" ht="15" hidden="false" customHeight="false" outlineLevel="0" collapsed="false">
      <c r="A7" s="40" t="s">
        <v>45</v>
      </c>
      <c r="B7" s="40"/>
      <c r="C7" s="40"/>
      <c r="D7" s="40"/>
      <c r="E7" s="40"/>
      <c r="F7" s="36"/>
      <c r="G7" s="36"/>
      <c r="H7" s="36"/>
      <c r="I7" s="36"/>
      <c r="J7" s="36"/>
      <c r="K7" s="36"/>
      <c r="L7" s="36"/>
      <c r="M7" s="36"/>
      <c r="N7" s="36"/>
    </row>
    <row r="8" customFormat="false" ht="15" hidden="false" customHeight="false" outlineLevel="0" collapsed="false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customFormat="false" ht="15" hidden="false" customHeight="true" outlineLevel="0" collapsed="false">
      <c r="A9" s="13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1" t="s">
        <v>46</v>
      </c>
      <c r="P9" s="41"/>
    </row>
    <row r="10" customFormat="false" ht="15" hidden="false" customHeight="false" outlineLevel="0" collapsed="false">
      <c r="A10" s="4"/>
      <c r="B10" s="5" t="s">
        <v>3</v>
      </c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16" t="s">
        <v>4</v>
      </c>
      <c r="L10" s="16" t="s">
        <v>4</v>
      </c>
      <c r="M10" s="16" t="s">
        <v>4</v>
      </c>
      <c r="N10" s="42" t="s">
        <v>4</v>
      </c>
      <c r="O10" s="41"/>
      <c r="P10" s="41"/>
    </row>
    <row r="11" customFormat="false" ht="15" hidden="false" customHeight="true" outlineLevel="0" collapsed="false">
      <c r="A11" s="43" t="s">
        <v>47</v>
      </c>
      <c r="B11" s="44" t="s">
        <v>48</v>
      </c>
      <c r="C11" s="44" t="s">
        <v>49</v>
      </c>
      <c r="D11" s="44" t="s">
        <v>6</v>
      </c>
      <c r="E11" s="44" t="s">
        <v>7</v>
      </c>
      <c r="F11" s="44" t="s">
        <v>8</v>
      </c>
      <c r="G11" s="44" t="s">
        <v>50</v>
      </c>
      <c r="H11" s="44" t="s">
        <v>10</v>
      </c>
      <c r="I11" s="44" t="s">
        <v>11</v>
      </c>
      <c r="J11" s="44" t="s">
        <v>12</v>
      </c>
      <c r="K11" s="45" t="s">
        <v>13</v>
      </c>
      <c r="L11" s="45" t="s">
        <v>14</v>
      </c>
      <c r="M11" s="44" t="s">
        <v>15</v>
      </c>
      <c r="N11" s="46" t="s">
        <v>16</v>
      </c>
      <c r="O11" s="41"/>
      <c r="P11" s="41"/>
    </row>
    <row r="12" customFormat="false" ht="15" hidden="false" customHeight="false" outlineLevel="0" collapsed="false">
      <c r="A12" s="43"/>
      <c r="B12" s="7" t="n">
        <v>2340</v>
      </c>
      <c r="C12" s="7" t="n">
        <v>2661</v>
      </c>
      <c r="D12" s="7" t="n">
        <v>1857</v>
      </c>
      <c r="E12" s="7" t="n">
        <v>2473</v>
      </c>
      <c r="F12" s="7" t="n">
        <v>2520</v>
      </c>
      <c r="G12" s="7" t="n">
        <v>2693</v>
      </c>
      <c r="H12" s="7" t="n">
        <v>2655</v>
      </c>
      <c r="I12" s="7" t="n">
        <v>2950</v>
      </c>
      <c r="J12" s="7" t="n">
        <v>2937</v>
      </c>
      <c r="K12" s="7" t="n">
        <v>3011</v>
      </c>
      <c r="L12" s="7" t="n">
        <v>3038</v>
      </c>
      <c r="M12" s="7" t="n">
        <v>2654</v>
      </c>
      <c r="N12" s="7" t="n">
        <v>2783</v>
      </c>
      <c r="O12" s="47" t="n">
        <f aca="false">SUM(C12:N12)</f>
        <v>32232</v>
      </c>
      <c r="P12" s="47"/>
    </row>
    <row r="13" customFormat="false" ht="15" hidden="false" customHeight="false" outlineLevel="0" collapsed="false">
      <c r="A13" s="5" t="s">
        <v>51</v>
      </c>
      <c r="B13" s="7"/>
      <c r="C13" s="48" t="n">
        <f aca="false">C12/B12</f>
        <v>1.13717948717949</v>
      </c>
      <c r="D13" s="48" t="n">
        <f aca="false">D12/B12</f>
        <v>0.793589743589744</v>
      </c>
      <c r="E13" s="48" t="n">
        <f aca="false">E12/B12</f>
        <v>1.05683760683761</v>
      </c>
      <c r="F13" s="48" t="n">
        <f aca="false">F12/B12</f>
        <v>1.07692307692308</v>
      </c>
      <c r="G13" s="48" t="n">
        <f aca="false">G12/B12</f>
        <v>1.1508547008547</v>
      </c>
      <c r="H13" s="48" t="n">
        <f aca="false">H12/B12</f>
        <v>1.13461538461538</v>
      </c>
      <c r="I13" s="48" t="n">
        <f aca="false">I12/B12</f>
        <v>1.26068376068376</v>
      </c>
      <c r="J13" s="48" t="n">
        <f aca="false">J12/B12</f>
        <v>1.25512820512821</v>
      </c>
      <c r="K13" s="48" t="n">
        <f aca="false">K12/B12</f>
        <v>1.28675213675214</v>
      </c>
      <c r="L13" s="48" t="n">
        <f aca="false">L12/B12</f>
        <v>1.2982905982906</v>
      </c>
      <c r="M13" s="48" t="n">
        <f aca="false">M12/B12</f>
        <v>1.13418803418803</v>
      </c>
      <c r="N13" s="48" t="n">
        <f aca="false">N12/B12</f>
        <v>1.18931623931624</v>
      </c>
      <c r="O13" s="47"/>
      <c r="P13" s="47"/>
    </row>
    <row r="14" customFormat="false" ht="15" hidden="false" customHeight="false" outlineLevel="0" collapsed="false">
      <c r="A14" s="5" t="s">
        <v>52</v>
      </c>
      <c r="B14" s="8" t="n">
        <v>7020</v>
      </c>
      <c r="C14" s="49"/>
      <c r="D14" s="50" t="n">
        <f aca="false">SUM(C12:E12)</f>
        <v>6991</v>
      </c>
      <c r="E14" s="51" t="n">
        <f aca="false">D14/D15</f>
        <v>0.995868945868946</v>
      </c>
      <c r="F14" s="49"/>
      <c r="G14" s="49"/>
      <c r="H14" s="52" t="n">
        <f aca="false">SUM(F12:H12/B14)</f>
        <v>0.378205128205128</v>
      </c>
      <c r="I14" s="49"/>
      <c r="J14" s="49"/>
      <c r="K14" s="52" t="n">
        <f aca="false">I12:K12/B14</f>
        <v>0.428917378917379</v>
      </c>
      <c r="L14" s="49"/>
      <c r="M14" s="49"/>
      <c r="N14" s="52" t="n">
        <f aca="false">L12:N12/B14</f>
        <v>0.396438746438746</v>
      </c>
      <c r="O14" s="47"/>
      <c r="P14" s="47"/>
    </row>
    <row r="15" customFormat="false" ht="15" hidden="false" customHeight="false" outlineLevel="0" collapsed="false">
      <c r="A15" s="50"/>
      <c r="B15" s="50"/>
      <c r="C15" s="50" t="n">
        <v>3</v>
      </c>
      <c r="D15" s="50" t="n">
        <f aca="false">B12*C15</f>
        <v>7020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3"/>
      <c r="P15" s="53"/>
      <c r="Q15" s="53"/>
    </row>
    <row r="16" customFormat="false" ht="15" hidden="false" customHeight="true" outlineLevel="0" collapsed="false">
      <c r="A16" s="2" t="s">
        <v>32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1" t="s">
        <v>46</v>
      </c>
      <c r="P16" s="41"/>
      <c r="Q16" s="53"/>
    </row>
    <row r="17" customFormat="false" ht="15" hidden="false" customHeight="false" outlineLevel="0" collapsed="false">
      <c r="A17" s="4"/>
      <c r="B17" s="5"/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41"/>
      <c r="P17" s="41"/>
      <c r="Q17" s="53"/>
    </row>
    <row r="18" customFormat="false" ht="15" hidden="false" customHeight="true" outlineLevel="0" collapsed="false">
      <c r="A18" s="43" t="s">
        <v>53</v>
      </c>
      <c r="B18" s="44"/>
      <c r="C18" s="44" t="s">
        <v>49</v>
      </c>
      <c r="D18" s="44" t="s">
        <v>6</v>
      </c>
      <c r="E18" s="44" t="s">
        <v>7</v>
      </c>
      <c r="F18" s="44" t="s">
        <v>8</v>
      </c>
      <c r="G18" s="44" t="s">
        <v>50</v>
      </c>
      <c r="H18" s="44" t="s">
        <v>10</v>
      </c>
      <c r="I18" s="44" t="s">
        <v>11</v>
      </c>
      <c r="J18" s="44" t="s">
        <v>12</v>
      </c>
      <c r="K18" s="45" t="s">
        <v>13</v>
      </c>
      <c r="L18" s="45" t="s">
        <v>14</v>
      </c>
      <c r="M18" s="44" t="s">
        <v>15</v>
      </c>
      <c r="N18" s="45" t="s">
        <v>16</v>
      </c>
      <c r="O18" s="41"/>
      <c r="P18" s="41"/>
    </row>
    <row r="19" customFormat="false" ht="15" hidden="false" customHeight="false" outlineLevel="0" collapsed="false">
      <c r="A19" s="43"/>
      <c r="B19" s="7"/>
      <c r="C19" s="7" t="n">
        <v>2825</v>
      </c>
      <c r="D19" s="7" t="n">
        <v>1884</v>
      </c>
      <c r="E19" s="7" t="n">
        <v>2519</v>
      </c>
      <c r="F19" s="7" t="n">
        <v>2549</v>
      </c>
      <c r="G19" s="7" t="n">
        <v>2798</v>
      </c>
      <c r="H19" s="7" t="n">
        <v>2738</v>
      </c>
      <c r="I19" s="7" t="n">
        <v>3009</v>
      </c>
      <c r="J19" s="7" t="n">
        <v>2995</v>
      </c>
      <c r="K19" s="7" t="n">
        <v>3085</v>
      </c>
      <c r="L19" s="7" t="n">
        <v>3057</v>
      </c>
      <c r="M19" s="7" t="n">
        <v>2680</v>
      </c>
      <c r="N19" s="7" t="n">
        <v>2813</v>
      </c>
      <c r="O19" s="47" t="n">
        <f aca="false">SUM(C19:N19)</f>
        <v>32952</v>
      </c>
      <c r="P19" s="47"/>
    </row>
    <row r="20" customFormat="false" ht="15" hidden="false" customHeight="true" outlineLevel="0" collapsed="false">
      <c r="A20" s="43"/>
      <c r="B20" s="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7"/>
      <c r="P20" s="47"/>
    </row>
    <row r="21" customFormat="false" ht="15" hidden="false" customHeight="false" outlineLevel="0" collapsed="false">
      <c r="A21" s="5"/>
      <c r="B21" s="8"/>
      <c r="C21" s="54" t="n">
        <f aca="false">SUM(C19:E19)</f>
        <v>7228</v>
      </c>
      <c r="D21" s="49"/>
      <c r="E21" s="55"/>
      <c r="F21" s="49"/>
      <c r="G21" s="49"/>
      <c r="H21" s="7"/>
      <c r="I21" s="49"/>
      <c r="J21" s="49"/>
      <c r="K21" s="7"/>
      <c r="L21" s="49"/>
      <c r="M21" s="49"/>
      <c r="N21" s="7"/>
      <c r="O21" s="47"/>
      <c r="P21" s="47"/>
    </row>
    <row r="22" customFormat="false" ht="15" hidden="false" customHeight="false" outlineLevel="0" collapsed="false">
      <c r="A22" s="56" t="n">
        <v>3</v>
      </c>
      <c r="B22" s="56"/>
      <c r="C22" s="56"/>
      <c r="D22" s="5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customFormat="false" ht="15" hidden="false" customHeight="false" outlineLevel="0" collapsed="false">
      <c r="A23" s="36"/>
      <c r="B23" s="36"/>
      <c r="D23" s="54" t="n">
        <f aca="false">B19*A22</f>
        <v>0</v>
      </c>
      <c r="E23" s="36"/>
      <c r="F23" s="57" t="s">
        <v>54</v>
      </c>
      <c r="G23" s="57"/>
      <c r="H23" s="57"/>
      <c r="I23" s="57"/>
      <c r="J23" s="57"/>
      <c r="K23" s="57"/>
      <c r="L23" s="57"/>
      <c r="M23" s="36"/>
      <c r="N23" s="36"/>
    </row>
    <row r="24" customFormat="false" ht="15" hidden="false" customHeight="false" outlineLevel="0" collapsed="false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customFormat="false" ht="15" hidden="false" customHeight="false" outlineLevel="0" collapsed="false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customFormat="false" ht="15" hidden="false" customHeight="false" outlineLevel="0" collapsed="false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customFormat="false" ht="15" hidden="false" customHeight="false" outlineLevel="0" collapsed="false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customFormat="false" ht="15" hidden="false" customHeight="false" outlineLevel="0" collapsed="false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customFormat="false" ht="15" hidden="false" customHeight="false" outlineLevel="0" collapsed="false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customFormat="false" ht="15" hidden="false" customHeight="false" outlineLevel="0" collapsed="false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customFormat="false" ht="15" hidden="false" customHeight="false" outlineLevel="0" collapsed="false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customFormat="false" ht="15" hidden="false" customHeight="false" outlineLevel="0" collapsed="false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customFormat="false" ht="15" hidden="false" customHeight="false" outlineLevel="0" collapsed="false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customFormat="false" ht="15" hidden="false" customHeight="false" outlineLevel="0" collapsed="false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customFormat="false" ht="15" hidden="false" customHeight="false" outlineLevel="0" collapsed="false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customFormat="false" ht="15" hidden="false" customHeight="false" outlineLevel="0" collapsed="false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customFormat="false" ht="15" hidden="false" customHeight="false" outlineLevel="0" collapsed="false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</sheetData>
  <mergeCells count="14">
    <mergeCell ref="A1:N1"/>
    <mergeCell ref="A2:N2"/>
    <mergeCell ref="A3:N3"/>
    <mergeCell ref="A7:E7"/>
    <mergeCell ref="A9:N9"/>
    <mergeCell ref="O9:P11"/>
    <mergeCell ref="A11:A12"/>
    <mergeCell ref="O12:P14"/>
    <mergeCell ref="A16:N16"/>
    <mergeCell ref="O16:P18"/>
    <mergeCell ref="A18:A20"/>
    <mergeCell ref="O19:P21"/>
    <mergeCell ref="A22:D22"/>
    <mergeCell ref="F23:L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4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6" zoomScalePageLayoutView="100" workbookViewId="0">
      <selection pane="topLeft" activeCell="S6" activeCellId="0" sqref="S6"/>
    </sheetView>
  </sheetViews>
  <sheetFormatPr defaultRowHeight="15" zeroHeight="false" outlineLevelRow="0" outlineLevelCol="0"/>
  <cols>
    <col collapsed="false" customWidth="true" hidden="false" outlineLevel="0" max="1" min="1" style="0" width="38.57"/>
    <col collapsed="false" customWidth="true" hidden="false" outlineLevel="0" max="2" min="2" style="0" width="18.71"/>
    <col collapsed="false" customWidth="true" hidden="false" outlineLevel="0" max="3" min="3" style="58" width="18.71"/>
    <col collapsed="false" customWidth="true" hidden="false" outlineLevel="0" max="14" min="4" style="0" width="18.71"/>
    <col collapsed="false" customWidth="true" hidden="false" outlineLevel="0" max="1025" min="15" style="0" width="8.86"/>
  </cols>
  <sheetData>
    <row r="1" customFormat="false" ht="15" hidden="false" customHeight="true" outlineLevel="0" collapsed="false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customFormat="false" ht="15" hidden="false" customHeight="false" outlineLevel="0" collapsed="false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customFormat="false" ht="15" hidden="false" customHeight="false" outlineLevel="0" collapsed="false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customFormat="false" ht="15" hidden="false" customHeight="false" outlineLevel="0" collapsed="false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customFormat="false" ht="15" hidden="false" customHeight="false" outlineLevel="0" collapsed="false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customFormat="false" ht="15" hidden="false" customHeight="false" outlineLevel="0" collapsed="false">
      <c r="A6" s="60" t="s">
        <v>56</v>
      </c>
      <c r="B6" s="60"/>
      <c r="C6" s="60"/>
      <c r="D6" s="60"/>
      <c r="E6" s="60"/>
      <c r="F6" s="60"/>
      <c r="G6" s="36"/>
      <c r="H6" s="36"/>
      <c r="I6" s="36"/>
      <c r="J6" s="36"/>
      <c r="K6" s="36"/>
      <c r="L6" s="36"/>
      <c r="M6" s="36"/>
      <c r="N6" s="36"/>
    </row>
    <row r="7" customFormat="false" ht="15.75" hidden="false" customHeight="false" outlineLevel="0" collapsed="false">
      <c r="A7" s="61"/>
      <c r="B7" s="62" t="s">
        <v>57</v>
      </c>
      <c r="C7" s="62" t="n">
        <v>2015</v>
      </c>
      <c r="D7" s="63"/>
      <c r="F7" s="36"/>
      <c r="G7" s="36"/>
      <c r="H7" s="36"/>
      <c r="I7" s="36"/>
      <c r="J7" s="36"/>
      <c r="K7" s="36"/>
      <c r="L7" s="36"/>
      <c r="M7" s="36"/>
      <c r="N7" s="36"/>
    </row>
    <row r="8" customFormat="false" ht="15" hidden="false" customHeight="false" outlineLevel="0" collapsed="false">
      <c r="A8" s="64" t="s">
        <v>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customFormat="false" ht="24" hidden="false" customHeight="true" outlineLevel="0" collapsed="false">
      <c r="A9" s="65"/>
      <c r="B9" s="16" t="s">
        <v>3</v>
      </c>
      <c r="C9" s="16" t="s">
        <v>4</v>
      </c>
      <c r="D9" s="16" t="s">
        <v>4</v>
      </c>
      <c r="E9" s="16" t="s">
        <v>4</v>
      </c>
      <c r="F9" s="16" t="s">
        <v>4</v>
      </c>
      <c r="G9" s="66" t="s">
        <v>4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67" t="s">
        <v>46</v>
      </c>
      <c r="P9" s="67"/>
      <c r="Q9" s="67"/>
    </row>
    <row r="10" customFormat="false" ht="15" hidden="false" customHeight="false" outlineLevel="0" collapsed="false">
      <c r="A10" s="68"/>
      <c r="B10" s="5"/>
      <c r="C10" s="5" t="s">
        <v>49</v>
      </c>
      <c r="D10" s="5" t="s">
        <v>6</v>
      </c>
      <c r="E10" s="5" t="s">
        <v>7</v>
      </c>
      <c r="F10" s="5" t="s">
        <v>8</v>
      </c>
      <c r="G10" s="69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  <c r="O10" s="67"/>
      <c r="P10" s="67"/>
      <c r="Q10" s="67"/>
    </row>
    <row r="11" customFormat="false" ht="15" hidden="false" customHeight="false" outlineLevel="0" collapsed="false">
      <c r="A11" s="68" t="s">
        <v>18</v>
      </c>
      <c r="B11" s="7" t="n">
        <v>50</v>
      </c>
      <c r="C11" s="7" t="n">
        <v>5</v>
      </c>
      <c r="D11" s="8" t="n">
        <v>22</v>
      </c>
      <c r="E11" s="8" t="n">
        <v>23</v>
      </c>
      <c r="F11" s="8" t="n">
        <v>29</v>
      </c>
      <c r="G11" s="70" t="n">
        <v>26</v>
      </c>
      <c r="H11" s="8" t="n">
        <v>27</v>
      </c>
      <c r="I11" s="8" t="n">
        <v>100</v>
      </c>
      <c r="J11" s="8" t="n">
        <v>92</v>
      </c>
      <c r="K11" s="8" t="n">
        <v>77</v>
      </c>
      <c r="L11" s="8" t="n">
        <v>83</v>
      </c>
      <c r="M11" s="8" t="n">
        <v>55</v>
      </c>
      <c r="N11" s="8" t="n">
        <v>43</v>
      </c>
      <c r="O11" s="71" t="n">
        <f aca="false">SUM(C11:N11)</f>
        <v>582</v>
      </c>
      <c r="P11" s="71"/>
      <c r="Q11" s="71"/>
    </row>
    <row r="12" customFormat="false" ht="15" hidden="false" customHeight="false" outlineLevel="0" collapsed="false">
      <c r="A12" s="68" t="s">
        <v>19</v>
      </c>
      <c r="B12" s="7" t="n">
        <v>50</v>
      </c>
      <c r="C12" s="7" t="n">
        <v>51</v>
      </c>
      <c r="D12" s="8" t="n">
        <v>65</v>
      </c>
      <c r="E12" s="8" t="n">
        <v>93</v>
      </c>
      <c r="F12" s="8" t="n">
        <v>115</v>
      </c>
      <c r="G12" s="70" t="n">
        <v>86</v>
      </c>
      <c r="H12" s="8" t="n">
        <v>106</v>
      </c>
      <c r="I12" s="8" t="n">
        <v>133</v>
      </c>
      <c r="J12" s="8" t="n">
        <v>140</v>
      </c>
      <c r="K12" s="8" t="n">
        <v>124</v>
      </c>
      <c r="L12" s="8" t="n">
        <v>143</v>
      </c>
      <c r="M12" s="8" t="n">
        <v>126</v>
      </c>
      <c r="N12" s="8" t="n">
        <v>74</v>
      </c>
      <c r="O12" s="72" t="n">
        <f aca="false">SUM(C12:N12)</f>
        <v>1256</v>
      </c>
      <c r="P12" s="72"/>
      <c r="Q12" s="72"/>
    </row>
    <row r="13" customFormat="false" ht="15" hidden="false" customHeight="false" outlineLevel="0" collapsed="false">
      <c r="A13" s="68" t="s">
        <v>20</v>
      </c>
      <c r="B13" s="7" t="n">
        <v>50</v>
      </c>
      <c r="C13" s="7" t="n">
        <v>45</v>
      </c>
      <c r="D13" s="8" t="n">
        <v>40</v>
      </c>
      <c r="E13" s="8" t="n">
        <v>166</v>
      </c>
      <c r="F13" s="8" t="n">
        <v>128</v>
      </c>
      <c r="G13" s="70" t="n">
        <v>111</v>
      </c>
      <c r="H13" s="8" t="n">
        <v>90</v>
      </c>
      <c r="I13" s="8" t="n">
        <v>87</v>
      </c>
      <c r="J13" s="8" t="n">
        <v>119</v>
      </c>
      <c r="K13" s="8" t="n">
        <v>114</v>
      </c>
      <c r="L13" s="8" t="n">
        <v>138</v>
      </c>
      <c r="M13" s="8" t="n">
        <v>53</v>
      </c>
      <c r="N13" s="8" t="n">
        <v>91</v>
      </c>
      <c r="O13" s="72" t="n">
        <f aca="false">SUM(C13:N13)</f>
        <v>1182</v>
      </c>
      <c r="P13" s="72"/>
      <c r="Q13" s="72"/>
    </row>
    <row r="14" customFormat="false" ht="15" hidden="false" customHeight="false" outlineLevel="0" collapsed="false">
      <c r="A14" s="68" t="s">
        <v>21</v>
      </c>
      <c r="B14" s="7" t="n">
        <v>50</v>
      </c>
      <c r="C14" s="7" t="n">
        <v>55</v>
      </c>
      <c r="D14" s="8" t="n">
        <v>58</v>
      </c>
      <c r="E14" s="8" t="n">
        <v>31</v>
      </c>
      <c r="F14" s="8" t="n">
        <v>117</v>
      </c>
      <c r="G14" s="70" t="n">
        <v>138</v>
      </c>
      <c r="H14" s="8" t="n">
        <v>89</v>
      </c>
      <c r="I14" s="8" t="n">
        <v>103</v>
      </c>
      <c r="J14" s="8" t="n">
        <v>82</v>
      </c>
      <c r="K14" s="8" t="n">
        <v>72</v>
      </c>
      <c r="L14" s="8" t="n">
        <v>92</v>
      </c>
      <c r="M14" s="8" t="n">
        <v>59</v>
      </c>
      <c r="N14" s="8" t="n">
        <v>56</v>
      </c>
      <c r="O14" s="72" t="n">
        <f aca="false">SUM(C14:N14)</f>
        <v>952</v>
      </c>
      <c r="P14" s="72"/>
      <c r="Q14" s="72"/>
    </row>
    <row r="15" customFormat="false" ht="15" hidden="false" customHeight="false" outlineLevel="0" collapsed="false">
      <c r="A15" s="68" t="s">
        <v>22</v>
      </c>
      <c r="B15" s="7" t="n">
        <v>50</v>
      </c>
      <c r="C15" s="7" t="n">
        <v>82</v>
      </c>
      <c r="D15" s="8" t="n">
        <v>98</v>
      </c>
      <c r="E15" s="8" t="n">
        <v>145</v>
      </c>
      <c r="F15" s="8" t="n">
        <v>93</v>
      </c>
      <c r="G15" s="70"/>
      <c r="H15" s="8" t="n">
        <v>140</v>
      </c>
      <c r="I15" s="8" t="n">
        <v>190</v>
      </c>
      <c r="J15" s="8" t="n">
        <v>188</v>
      </c>
      <c r="K15" s="8" t="n">
        <v>120</v>
      </c>
      <c r="L15" s="8" t="n">
        <v>132</v>
      </c>
      <c r="M15" s="8" t="n">
        <v>110</v>
      </c>
      <c r="N15" s="8" t="n">
        <v>57</v>
      </c>
      <c r="O15" s="72" t="n">
        <f aca="false">SUM(C15:N15)</f>
        <v>1355</v>
      </c>
      <c r="P15" s="72"/>
      <c r="Q15" s="72"/>
    </row>
    <row r="16" customFormat="false" ht="15" hidden="false" customHeight="false" outlineLevel="0" collapsed="false">
      <c r="A16" s="68" t="s">
        <v>23</v>
      </c>
      <c r="B16" s="7" t="n">
        <v>50</v>
      </c>
      <c r="C16" s="7" t="n">
        <v>13</v>
      </c>
      <c r="D16" s="8" t="n">
        <v>19</v>
      </c>
      <c r="E16" s="8" t="n">
        <v>35</v>
      </c>
      <c r="F16" s="8" t="n">
        <v>50</v>
      </c>
      <c r="G16" s="70"/>
      <c r="H16" s="8" t="n">
        <v>79</v>
      </c>
      <c r="I16" s="8" t="n">
        <v>55</v>
      </c>
      <c r="J16" s="8" t="n">
        <v>88</v>
      </c>
      <c r="K16" s="8" t="n">
        <v>90</v>
      </c>
      <c r="L16" s="8" t="n">
        <v>79</v>
      </c>
      <c r="M16" s="8" t="n">
        <v>78</v>
      </c>
      <c r="N16" s="8" t="n">
        <v>46</v>
      </c>
      <c r="O16" s="72" t="n">
        <f aca="false">SUM(C16:N16)</f>
        <v>632</v>
      </c>
      <c r="P16" s="72"/>
      <c r="Q16" s="72"/>
    </row>
    <row r="17" customFormat="false" ht="15" hidden="false" customHeight="false" outlineLevel="0" collapsed="false">
      <c r="A17" s="68" t="s">
        <v>59</v>
      </c>
      <c r="B17" s="7" t="n">
        <v>50</v>
      </c>
      <c r="C17" s="7" t="n">
        <v>7</v>
      </c>
      <c r="D17" s="8" t="n">
        <v>10</v>
      </c>
      <c r="E17" s="8"/>
      <c r="F17" s="8"/>
      <c r="G17" s="70"/>
      <c r="H17" s="8" t="n">
        <v>29</v>
      </c>
      <c r="I17" s="8" t="n">
        <v>52</v>
      </c>
      <c r="J17" s="8" t="n">
        <v>50</v>
      </c>
      <c r="K17" s="8" t="n">
        <v>60</v>
      </c>
      <c r="L17" s="8" t="n">
        <v>63</v>
      </c>
      <c r="M17" s="8" t="n">
        <v>55</v>
      </c>
      <c r="N17" s="8" t="n">
        <v>54</v>
      </c>
      <c r="O17" s="72" t="n">
        <f aca="false">SUM(C17:N17)</f>
        <v>380</v>
      </c>
      <c r="P17" s="72"/>
      <c r="Q17" s="72"/>
    </row>
    <row r="18" customFormat="false" ht="15" hidden="false" customHeight="false" outlineLevel="0" collapsed="false">
      <c r="A18" s="68" t="s">
        <v>25</v>
      </c>
      <c r="B18" s="7" t="n">
        <v>50</v>
      </c>
      <c r="C18" s="7" t="n">
        <v>26</v>
      </c>
      <c r="D18" s="8" t="n">
        <v>66</v>
      </c>
      <c r="E18" s="8" t="n">
        <v>88</v>
      </c>
      <c r="F18" s="8" t="n">
        <v>116</v>
      </c>
      <c r="G18" s="70" t="n">
        <v>139</v>
      </c>
      <c r="H18" s="8" t="n">
        <v>113</v>
      </c>
      <c r="I18" s="8" t="n">
        <v>144</v>
      </c>
      <c r="J18" s="8" t="n">
        <v>108</v>
      </c>
      <c r="K18" s="8" t="n">
        <v>73</v>
      </c>
      <c r="L18" s="8" t="n">
        <v>162</v>
      </c>
      <c r="M18" s="8" t="n">
        <v>102</v>
      </c>
      <c r="N18" s="8" t="n">
        <v>35</v>
      </c>
      <c r="O18" s="72" t="n">
        <f aca="false">SUM(C18:N18)</f>
        <v>1172</v>
      </c>
      <c r="P18" s="72"/>
      <c r="Q18" s="72"/>
    </row>
    <row r="19" customFormat="false" ht="15" hidden="false" customHeight="false" outlineLevel="0" collapsed="false">
      <c r="A19" s="68" t="s">
        <v>26</v>
      </c>
      <c r="B19" s="7" t="n">
        <v>50</v>
      </c>
      <c r="C19" s="7" t="n">
        <v>37</v>
      </c>
      <c r="D19" s="8" t="n">
        <v>47</v>
      </c>
      <c r="E19" s="8" t="n">
        <v>39</v>
      </c>
      <c r="F19" s="8" t="n">
        <v>48</v>
      </c>
      <c r="G19" s="70" t="n">
        <v>36</v>
      </c>
      <c r="H19" s="8" t="n">
        <v>52</v>
      </c>
      <c r="I19" s="8" t="n">
        <v>27</v>
      </c>
      <c r="J19" s="8" t="n">
        <v>64</v>
      </c>
      <c r="K19" s="8" t="n">
        <v>86</v>
      </c>
      <c r="L19" s="8" t="n">
        <v>63</v>
      </c>
      <c r="M19" s="8" t="n">
        <v>82</v>
      </c>
      <c r="N19" s="8" t="n">
        <v>61</v>
      </c>
      <c r="O19" s="72" t="n">
        <f aca="false">SUM(C19:N19)</f>
        <v>642</v>
      </c>
      <c r="P19" s="72"/>
      <c r="Q19" s="72"/>
    </row>
    <row r="20" customFormat="false" ht="15" hidden="false" customHeight="true" outlineLevel="0" collapsed="false">
      <c r="A20" s="68" t="s">
        <v>27</v>
      </c>
      <c r="B20" s="7" t="n">
        <v>50</v>
      </c>
      <c r="C20" s="7" t="n">
        <v>11</v>
      </c>
      <c r="D20" s="8" t="n">
        <v>43</v>
      </c>
      <c r="E20" s="8" t="n">
        <v>97</v>
      </c>
      <c r="F20" s="8" t="n">
        <v>69</v>
      </c>
      <c r="G20" s="70" t="n">
        <v>53</v>
      </c>
      <c r="H20" s="8" t="n">
        <v>53</v>
      </c>
      <c r="I20" s="8" t="n">
        <v>69</v>
      </c>
      <c r="J20" s="8" t="n">
        <v>78</v>
      </c>
      <c r="K20" s="8" t="n">
        <v>108</v>
      </c>
      <c r="L20" s="8" t="n">
        <v>122</v>
      </c>
      <c r="M20" s="8" t="n">
        <v>121</v>
      </c>
      <c r="N20" s="8" t="n">
        <v>71</v>
      </c>
      <c r="O20" s="72" t="n">
        <f aca="false">SUM(C20:N20)</f>
        <v>895</v>
      </c>
      <c r="P20" s="72"/>
      <c r="Q20" s="72"/>
    </row>
    <row r="21" customFormat="false" ht="15" hidden="false" customHeight="false" outlineLevel="0" collapsed="false">
      <c r="A21" s="68" t="s">
        <v>28</v>
      </c>
      <c r="B21" s="7" t="n">
        <v>50</v>
      </c>
      <c r="C21" s="7" t="n">
        <v>46</v>
      </c>
      <c r="D21" s="8" t="n">
        <v>53</v>
      </c>
      <c r="E21" s="8" t="n">
        <v>75</v>
      </c>
      <c r="F21" s="8" t="n">
        <v>62</v>
      </c>
      <c r="G21" s="70" t="n">
        <v>76</v>
      </c>
      <c r="H21" s="8" t="n">
        <v>82</v>
      </c>
      <c r="I21" s="8" t="n">
        <v>84</v>
      </c>
      <c r="J21" s="8" t="n">
        <v>85</v>
      </c>
      <c r="K21" s="8" t="n">
        <v>80</v>
      </c>
      <c r="L21" s="8" t="n">
        <v>79</v>
      </c>
      <c r="M21" s="8" t="n">
        <v>81</v>
      </c>
      <c r="N21" s="8" t="n">
        <v>54</v>
      </c>
      <c r="O21" s="72" t="n">
        <f aca="false">SUM(C21:N21)</f>
        <v>857</v>
      </c>
      <c r="P21" s="72"/>
      <c r="Q21" s="72"/>
    </row>
    <row r="22" customFormat="false" ht="15" hidden="false" customHeight="false" outlineLevel="0" collapsed="false">
      <c r="A22" s="68" t="s">
        <v>29</v>
      </c>
      <c r="B22" s="7" t="n">
        <v>50</v>
      </c>
      <c r="C22" s="7" t="n">
        <v>30</v>
      </c>
      <c r="D22" s="8" t="n">
        <v>27</v>
      </c>
      <c r="E22" s="8" t="n">
        <v>27</v>
      </c>
      <c r="F22" s="8" t="n">
        <v>52</v>
      </c>
      <c r="G22" s="70" t="n">
        <v>36</v>
      </c>
      <c r="H22" s="8" t="n">
        <v>49</v>
      </c>
      <c r="I22" s="8" t="n">
        <v>32</v>
      </c>
      <c r="J22" s="8" t="n">
        <v>75</v>
      </c>
      <c r="K22" s="8" t="n">
        <v>74</v>
      </c>
      <c r="L22" s="8" t="n">
        <v>54</v>
      </c>
      <c r="M22" s="8" t="n">
        <v>63</v>
      </c>
      <c r="N22" s="8" t="n">
        <v>40</v>
      </c>
      <c r="O22" s="72" t="n">
        <f aca="false">SUM(C22:N22)</f>
        <v>559</v>
      </c>
      <c r="P22" s="72"/>
      <c r="Q22" s="72"/>
    </row>
    <row r="23" customFormat="false" ht="15" hidden="false" customHeight="false" outlineLevel="0" collapsed="false">
      <c r="A23" s="68" t="s">
        <v>30</v>
      </c>
      <c r="B23" s="7" t="n">
        <v>50</v>
      </c>
      <c r="C23" s="7" t="n">
        <v>26</v>
      </c>
      <c r="D23" s="8" t="n">
        <v>34</v>
      </c>
      <c r="E23" s="8" t="n">
        <v>43</v>
      </c>
      <c r="F23" s="8" t="n">
        <v>52</v>
      </c>
      <c r="G23" s="70" t="n">
        <v>29</v>
      </c>
      <c r="H23" s="8" t="n">
        <v>70</v>
      </c>
      <c r="I23" s="8" t="n">
        <v>70</v>
      </c>
      <c r="J23" s="8" t="n">
        <v>86</v>
      </c>
      <c r="K23" s="8" t="n">
        <v>53</v>
      </c>
      <c r="L23" s="8" t="n">
        <v>54</v>
      </c>
      <c r="M23" s="8" t="n">
        <v>29</v>
      </c>
      <c r="N23" s="8" t="n">
        <v>36</v>
      </c>
      <c r="O23" s="72" t="n">
        <f aca="false">SUM(C23:N23)</f>
        <v>582</v>
      </c>
      <c r="P23" s="72"/>
      <c r="Q23" s="72"/>
      <c r="S23" s="0" t="n">
        <v>12</v>
      </c>
    </row>
    <row r="24" customFormat="false" ht="15" hidden="false" customHeight="false" outlineLevel="0" collapsed="false">
      <c r="A24" s="68" t="s">
        <v>17</v>
      </c>
      <c r="B24" s="5" t="n">
        <f aca="false">SUM(B10:B22)</f>
        <v>600</v>
      </c>
      <c r="C24" s="5" t="n">
        <f aca="false">SUM(C10:C22)</f>
        <v>408</v>
      </c>
      <c r="D24" s="5" t="n">
        <f aca="false">SUM(D10:D22)</f>
        <v>548</v>
      </c>
      <c r="E24" s="5" t="n">
        <f aca="false">SUM(E10:E22)</f>
        <v>819</v>
      </c>
      <c r="F24" s="5" t="n">
        <f aca="false">SUM(F10:F22)</f>
        <v>879</v>
      </c>
      <c r="G24" s="69" t="n">
        <f aca="false">SUM(G11:G23)</f>
        <v>730</v>
      </c>
      <c r="H24" s="5" t="n">
        <f aca="false">SUM(H11:H23)</f>
        <v>979</v>
      </c>
      <c r="I24" s="5" t="n">
        <f aca="false">SUM(I11:I23)</f>
        <v>1146</v>
      </c>
      <c r="J24" s="5" t="n">
        <v>1255</v>
      </c>
      <c r="K24" s="5" t="n">
        <f aca="false">SUM(K11:K23)</f>
        <v>1131</v>
      </c>
      <c r="L24" s="5" t="n">
        <f aca="false">SUM(L11:L23)</f>
        <v>1264</v>
      </c>
      <c r="M24" s="5" t="n">
        <f aca="false">SUM(M11:M23)</f>
        <v>1014</v>
      </c>
      <c r="N24" s="5" t="n">
        <f aca="false">SUM(N11:N23)</f>
        <v>718</v>
      </c>
      <c r="O24" s="73" t="n">
        <f aca="false">SUM(C24:N24)</f>
        <v>10891</v>
      </c>
      <c r="P24" s="73"/>
      <c r="Q24" s="73"/>
      <c r="S24" s="0" t="n">
        <f aca="false">B24*S23</f>
        <v>7200</v>
      </c>
    </row>
    <row r="25" customFormat="false" ht="15" hidden="false" customHeight="false" outlineLevel="0" collapsed="false">
      <c r="A25" s="68"/>
      <c r="B25" s="74" t="n">
        <f aca="false">B24*12</f>
        <v>7200</v>
      </c>
      <c r="C25" s="48" t="n">
        <f aca="false">C24/B24</f>
        <v>0.68</v>
      </c>
      <c r="D25" s="48" t="n">
        <f aca="false">D24/B24</f>
        <v>0.913333333333333</v>
      </c>
      <c r="E25" s="48" t="n">
        <f aca="false">E24/B24</f>
        <v>1.365</v>
      </c>
      <c r="F25" s="48" t="n">
        <f aca="false">F24/B24</f>
        <v>1.465</v>
      </c>
      <c r="G25" s="48" t="n">
        <f aca="false">G24/B24</f>
        <v>1.21666666666667</v>
      </c>
      <c r="H25" s="48" t="n">
        <f aca="false">H24/B24</f>
        <v>1.63166666666667</v>
      </c>
      <c r="I25" s="48" t="n">
        <f aca="false">I24/B24</f>
        <v>1.91</v>
      </c>
      <c r="J25" s="48" t="n">
        <f aca="false">J24/B24</f>
        <v>2.09166666666667</v>
      </c>
      <c r="K25" s="48" t="n">
        <f aca="false">K24/B24</f>
        <v>1.885</v>
      </c>
      <c r="L25" s="48" t="n">
        <f aca="false">L24/C24</f>
        <v>3.09803921568627</v>
      </c>
      <c r="M25" s="48" t="n">
        <f aca="false">M24/D24</f>
        <v>1.85036496350365</v>
      </c>
      <c r="N25" s="48" t="n">
        <f aca="false">N24/E24</f>
        <v>0.876678876678877</v>
      </c>
      <c r="O25" s="75" t="n">
        <f aca="false">O24/B25</f>
        <v>1.51263888888889</v>
      </c>
      <c r="P25" s="75"/>
      <c r="Q25" s="75"/>
    </row>
    <row r="26" customFormat="false" ht="15" hidden="false" customHeight="false" outlineLevel="0" collapsed="false">
      <c r="A26" s="76" t="s">
        <v>31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customFormat="false" ht="15" hidden="false" customHeight="true" outlineLevel="0" collapsed="false">
      <c r="A27" s="77"/>
      <c r="B27" s="16" t="s">
        <v>3</v>
      </c>
      <c r="C27" s="16" t="s">
        <v>4</v>
      </c>
      <c r="D27" s="16" t="s">
        <v>4</v>
      </c>
      <c r="E27" s="16" t="s">
        <v>4</v>
      </c>
      <c r="F27" s="16" t="s">
        <v>4</v>
      </c>
      <c r="G27" s="16" t="s">
        <v>4</v>
      </c>
      <c r="H27" s="16" t="s">
        <v>4</v>
      </c>
      <c r="I27" s="16" t="s">
        <v>4</v>
      </c>
      <c r="J27" s="16" t="s">
        <v>4</v>
      </c>
      <c r="K27" s="16" t="s">
        <v>4</v>
      </c>
      <c r="L27" s="16" t="s">
        <v>4</v>
      </c>
      <c r="M27" s="16" t="s">
        <v>4</v>
      </c>
      <c r="N27" s="16" t="s">
        <v>4</v>
      </c>
      <c r="O27" s="67" t="s">
        <v>46</v>
      </c>
      <c r="P27" s="67"/>
      <c r="Q27" s="67"/>
    </row>
    <row r="28" customFormat="false" ht="15" hidden="false" customHeight="false" outlineLevel="0" collapsed="false">
      <c r="A28" s="78"/>
      <c r="B28" s="5"/>
      <c r="C28" s="5" t="s">
        <v>49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5" t="s">
        <v>12</v>
      </c>
      <c r="K28" s="5" t="s">
        <v>13</v>
      </c>
      <c r="L28" s="5" t="s">
        <v>14</v>
      </c>
      <c r="M28" s="5" t="s">
        <v>15</v>
      </c>
      <c r="N28" s="5" t="s">
        <v>16</v>
      </c>
      <c r="O28" s="67"/>
      <c r="P28" s="67"/>
      <c r="Q28" s="67"/>
    </row>
    <row r="29" customFormat="false" ht="15" hidden="false" customHeight="false" outlineLevel="0" collapsed="false">
      <c r="A29" s="68" t="s">
        <v>18</v>
      </c>
      <c r="B29" s="7" t="n">
        <v>6</v>
      </c>
      <c r="C29" s="7" t="n">
        <v>1</v>
      </c>
      <c r="D29" s="7" t="n">
        <v>0</v>
      </c>
      <c r="E29" s="7" t="n">
        <v>1</v>
      </c>
      <c r="F29" s="7" t="n">
        <v>3</v>
      </c>
      <c r="G29" s="70" t="n">
        <v>1</v>
      </c>
      <c r="H29" s="7" t="n">
        <v>0</v>
      </c>
      <c r="I29" s="7" t="n">
        <v>4</v>
      </c>
      <c r="J29" s="7" t="n">
        <v>6</v>
      </c>
      <c r="K29" s="7" t="n">
        <v>6</v>
      </c>
      <c r="L29" s="7" t="n">
        <v>7</v>
      </c>
      <c r="M29" s="7" t="n">
        <v>5</v>
      </c>
      <c r="N29" s="8" t="n">
        <v>3</v>
      </c>
      <c r="O29" s="72" t="n">
        <f aca="false">SUM(C29:N29)</f>
        <v>37</v>
      </c>
      <c r="P29" s="72"/>
      <c r="Q29" s="72"/>
    </row>
    <row r="30" customFormat="false" ht="15" hidden="false" customHeight="false" outlineLevel="0" collapsed="false">
      <c r="A30" s="68" t="s">
        <v>19</v>
      </c>
      <c r="B30" s="7" t="n">
        <v>6</v>
      </c>
      <c r="C30" s="7" t="n">
        <v>11</v>
      </c>
      <c r="D30" s="7" t="n">
        <v>7</v>
      </c>
      <c r="E30" s="7" t="n">
        <v>10</v>
      </c>
      <c r="F30" s="7" t="n">
        <v>8</v>
      </c>
      <c r="G30" s="70" t="n">
        <v>8</v>
      </c>
      <c r="H30" s="7" t="n">
        <v>7</v>
      </c>
      <c r="I30" s="7" t="n">
        <v>13</v>
      </c>
      <c r="J30" s="7" t="n">
        <v>14</v>
      </c>
      <c r="K30" s="7" t="n">
        <v>13</v>
      </c>
      <c r="L30" s="7" t="n">
        <v>12</v>
      </c>
      <c r="M30" s="7" t="n">
        <v>9</v>
      </c>
      <c r="N30" s="8" t="n">
        <v>8</v>
      </c>
      <c r="O30" s="72" t="n">
        <f aca="false">SUM(C30:N30)</f>
        <v>120</v>
      </c>
      <c r="P30" s="72"/>
      <c r="Q30" s="72"/>
    </row>
    <row r="31" customFormat="false" ht="15" hidden="false" customHeight="false" outlineLevel="0" collapsed="false">
      <c r="A31" s="68" t="s">
        <v>20</v>
      </c>
      <c r="B31" s="7" t="n">
        <v>6</v>
      </c>
      <c r="C31" s="7" t="n">
        <v>2</v>
      </c>
      <c r="D31" s="7" t="n">
        <v>7</v>
      </c>
      <c r="E31" s="7" t="n">
        <v>14</v>
      </c>
      <c r="F31" s="7" t="n">
        <v>10</v>
      </c>
      <c r="G31" s="70" t="n">
        <v>11</v>
      </c>
      <c r="H31" s="7" t="n">
        <v>7</v>
      </c>
      <c r="I31" s="7" t="n">
        <v>8</v>
      </c>
      <c r="J31" s="7" t="n">
        <v>12</v>
      </c>
      <c r="K31" s="7" t="n">
        <v>15</v>
      </c>
      <c r="L31" s="7" t="n">
        <v>9</v>
      </c>
      <c r="M31" s="7" t="n">
        <v>3</v>
      </c>
      <c r="N31" s="8" t="n">
        <v>6</v>
      </c>
      <c r="O31" s="72" t="n">
        <f aca="false">SUM(C31:N31)</f>
        <v>104</v>
      </c>
      <c r="P31" s="72"/>
      <c r="Q31" s="72"/>
    </row>
    <row r="32" customFormat="false" ht="15" hidden="false" customHeight="false" outlineLevel="0" collapsed="false">
      <c r="A32" s="68" t="s">
        <v>21</v>
      </c>
      <c r="B32" s="7" t="n">
        <v>6</v>
      </c>
      <c r="C32" s="7" t="n">
        <v>5</v>
      </c>
      <c r="D32" s="7" t="n">
        <v>9</v>
      </c>
      <c r="E32" s="7" t="n">
        <v>6</v>
      </c>
      <c r="F32" s="7" t="n">
        <v>10</v>
      </c>
      <c r="G32" s="70" t="n">
        <v>7</v>
      </c>
      <c r="H32" s="7" t="n">
        <v>7</v>
      </c>
      <c r="I32" s="7" t="n">
        <v>11</v>
      </c>
      <c r="J32" s="7" t="n">
        <v>9</v>
      </c>
      <c r="K32" s="7" t="n">
        <v>15</v>
      </c>
      <c r="L32" s="7" t="n">
        <v>14</v>
      </c>
      <c r="M32" s="7" t="n">
        <v>8</v>
      </c>
      <c r="N32" s="8" t="n">
        <v>6</v>
      </c>
      <c r="O32" s="72" t="n">
        <f aca="false">SUM(C32:N32)</f>
        <v>107</v>
      </c>
      <c r="P32" s="72"/>
      <c r="Q32" s="72"/>
    </row>
    <row r="33" customFormat="false" ht="15" hidden="false" customHeight="false" outlineLevel="0" collapsed="false">
      <c r="A33" s="68" t="s">
        <v>22</v>
      </c>
      <c r="B33" s="7" t="n">
        <v>6</v>
      </c>
      <c r="C33" s="7" t="n">
        <v>9</v>
      </c>
      <c r="D33" s="7" t="n">
        <v>15</v>
      </c>
      <c r="E33" s="7" t="n">
        <v>23</v>
      </c>
      <c r="F33" s="7" t="n">
        <v>17</v>
      </c>
      <c r="G33" s="70"/>
      <c r="H33" s="7" t="n">
        <v>14</v>
      </c>
      <c r="I33" s="7" t="n">
        <v>17</v>
      </c>
      <c r="J33" s="7" t="n">
        <v>19</v>
      </c>
      <c r="K33" s="7" t="n">
        <v>13</v>
      </c>
      <c r="L33" s="7" t="n">
        <v>13</v>
      </c>
      <c r="M33" s="7" t="n">
        <v>15</v>
      </c>
      <c r="N33" s="8" t="n">
        <v>5</v>
      </c>
      <c r="O33" s="72" t="n">
        <f aca="false">SUM(C33:N33)</f>
        <v>160</v>
      </c>
      <c r="P33" s="72"/>
      <c r="Q33" s="72"/>
    </row>
    <row r="34" customFormat="false" ht="15" hidden="false" customHeight="false" outlineLevel="0" collapsed="false">
      <c r="A34" s="68" t="s">
        <v>23</v>
      </c>
      <c r="B34" s="7" t="n">
        <v>6</v>
      </c>
      <c r="C34" s="7" t="n">
        <v>0</v>
      </c>
      <c r="D34" s="7" t="n">
        <v>4</v>
      </c>
      <c r="E34" s="7" t="n">
        <v>2</v>
      </c>
      <c r="F34" s="7" t="n">
        <v>0</v>
      </c>
      <c r="G34" s="70"/>
      <c r="H34" s="7" t="n">
        <v>6</v>
      </c>
      <c r="I34" s="7" t="n">
        <v>7</v>
      </c>
      <c r="J34" s="7" t="n">
        <v>7</v>
      </c>
      <c r="K34" s="7" t="n">
        <v>21</v>
      </c>
      <c r="L34" s="7" t="n">
        <v>28</v>
      </c>
      <c r="M34" s="7" t="n">
        <v>27</v>
      </c>
      <c r="N34" s="8" t="n">
        <v>11</v>
      </c>
      <c r="O34" s="72" t="n">
        <f aca="false">SUM(C34:N34)</f>
        <v>113</v>
      </c>
      <c r="P34" s="72"/>
      <c r="Q34" s="72"/>
    </row>
    <row r="35" customFormat="false" ht="15" hidden="false" customHeight="false" outlineLevel="0" collapsed="false">
      <c r="A35" s="68" t="s">
        <v>59</v>
      </c>
      <c r="B35" s="7" t="n">
        <v>6</v>
      </c>
      <c r="C35" s="7" t="n">
        <v>0</v>
      </c>
      <c r="D35" s="7" t="n">
        <v>0</v>
      </c>
      <c r="E35" s="7"/>
      <c r="F35" s="7"/>
      <c r="G35" s="70"/>
      <c r="H35" s="7" t="n">
        <v>0</v>
      </c>
      <c r="I35" s="7" t="n">
        <v>7</v>
      </c>
      <c r="J35" s="7" t="n">
        <v>8</v>
      </c>
      <c r="K35" s="7" t="n">
        <v>7</v>
      </c>
      <c r="L35" s="7" t="n">
        <v>5</v>
      </c>
      <c r="M35" s="7" t="n">
        <v>5</v>
      </c>
      <c r="N35" s="8" t="n">
        <v>8</v>
      </c>
      <c r="O35" s="72" t="n">
        <f aca="false">SUM(C35:N35)</f>
        <v>40</v>
      </c>
      <c r="P35" s="72"/>
      <c r="Q35" s="72"/>
    </row>
    <row r="36" customFormat="false" ht="15" hidden="false" customHeight="false" outlineLevel="0" collapsed="false">
      <c r="A36" s="68" t="s">
        <v>25</v>
      </c>
      <c r="B36" s="7" t="n">
        <v>6</v>
      </c>
      <c r="C36" s="7" t="n">
        <v>4</v>
      </c>
      <c r="D36" s="7" t="n">
        <v>6</v>
      </c>
      <c r="E36" s="7" t="n">
        <v>7</v>
      </c>
      <c r="F36" s="7" t="n">
        <v>8</v>
      </c>
      <c r="G36" s="70" t="n">
        <v>9</v>
      </c>
      <c r="H36" s="7" t="n">
        <v>9</v>
      </c>
      <c r="I36" s="7" t="n">
        <v>18</v>
      </c>
      <c r="J36" s="7" t="n">
        <v>18</v>
      </c>
      <c r="K36" s="7" t="n">
        <v>13</v>
      </c>
      <c r="L36" s="7" t="n">
        <v>8</v>
      </c>
      <c r="M36" s="7" t="n">
        <v>15</v>
      </c>
      <c r="N36" s="8" t="n">
        <v>4</v>
      </c>
      <c r="O36" s="72" t="n">
        <f aca="false">SUM(C36:N36)</f>
        <v>119</v>
      </c>
      <c r="P36" s="72"/>
      <c r="Q36" s="72"/>
    </row>
    <row r="37" customFormat="false" ht="15" hidden="false" customHeight="false" outlineLevel="0" collapsed="false">
      <c r="A37" s="68" t="s">
        <v>26</v>
      </c>
      <c r="B37" s="7" t="n">
        <v>6</v>
      </c>
      <c r="C37" s="7" t="n">
        <v>7</v>
      </c>
      <c r="D37" s="7" t="n">
        <v>4</v>
      </c>
      <c r="E37" s="7" t="n">
        <v>13</v>
      </c>
      <c r="F37" s="7" t="n">
        <v>8</v>
      </c>
      <c r="G37" s="70" t="n">
        <v>7</v>
      </c>
      <c r="H37" s="7" t="n">
        <v>7</v>
      </c>
      <c r="I37" s="7" t="n">
        <v>5</v>
      </c>
      <c r="J37" s="7" t="n">
        <v>10</v>
      </c>
      <c r="K37" s="7" t="n">
        <v>9</v>
      </c>
      <c r="L37" s="7" t="n">
        <v>7</v>
      </c>
      <c r="M37" s="7" t="n">
        <v>8</v>
      </c>
      <c r="N37" s="8" t="n">
        <v>5</v>
      </c>
      <c r="O37" s="72" t="n">
        <f aca="false">SUM(C37:N37)</f>
        <v>90</v>
      </c>
      <c r="P37" s="72"/>
      <c r="Q37" s="72"/>
    </row>
    <row r="38" customFormat="false" ht="15" hidden="false" customHeight="false" outlineLevel="0" collapsed="false">
      <c r="A38" s="68" t="s">
        <v>27</v>
      </c>
      <c r="B38" s="7" t="n">
        <v>6</v>
      </c>
      <c r="C38" s="7" t="n">
        <v>3</v>
      </c>
      <c r="D38" s="7" t="n">
        <v>3</v>
      </c>
      <c r="E38" s="7" t="n">
        <v>8</v>
      </c>
      <c r="F38" s="7" t="n">
        <v>8</v>
      </c>
      <c r="G38" s="70" t="n">
        <v>10</v>
      </c>
      <c r="H38" s="7" t="n">
        <v>8</v>
      </c>
      <c r="I38" s="7" t="n">
        <v>11</v>
      </c>
      <c r="J38" s="7" t="n">
        <v>6</v>
      </c>
      <c r="K38" s="7" t="n">
        <v>22</v>
      </c>
      <c r="L38" s="7" t="n">
        <v>6</v>
      </c>
      <c r="M38" s="7" t="n">
        <v>9</v>
      </c>
      <c r="N38" s="8" t="n">
        <v>6</v>
      </c>
      <c r="O38" s="72" t="n">
        <f aca="false">SUM(C38:N38)</f>
        <v>100</v>
      </c>
      <c r="P38" s="72"/>
      <c r="Q38" s="72"/>
    </row>
    <row r="39" customFormat="false" ht="15" hidden="false" customHeight="false" outlineLevel="0" collapsed="false">
      <c r="A39" s="68" t="s">
        <v>28</v>
      </c>
      <c r="B39" s="7" t="n">
        <v>6</v>
      </c>
      <c r="C39" s="7" t="n">
        <v>4</v>
      </c>
      <c r="D39" s="7" t="n">
        <v>10</v>
      </c>
      <c r="E39" s="7" t="n">
        <v>14</v>
      </c>
      <c r="F39" s="7" t="n">
        <v>10</v>
      </c>
      <c r="G39" s="70" t="n">
        <v>6</v>
      </c>
      <c r="H39" s="7" t="n">
        <v>6</v>
      </c>
      <c r="I39" s="7" t="n">
        <v>9</v>
      </c>
      <c r="J39" s="7" t="n">
        <v>8</v>
      </c>
      <c r="K39" s="7" t="n">
        <v>9</v>
      </c>
      <c r="L39" s="7" t="n">
        <v>4</v>
      </c>
      <c r="M39" s="7" t="n">
        <v>7</v>
      </c>
      <c r="N39" s="8" t="n">
        <v>6</v>
      </c>
      <c r="O39" s="72" t="n">
        <f aca="false">SUM(C39:N39)</f>
        <v>93</v>
      </c>
      <c r="P39" s="72"/>
      <c r="Q39" s="72"/>
    </row>
    <row r="40" customFormat="false" ht="15" hidden="false" customHeight="false" outlineLevel="0" collapsed="false">
      <c r="A40" s="68" t="s">
        <v>29</v>
      </c>
      <c r="B40" s="7" t="n">
        <v>6</v>
      </c>
      <c r="C40" s="7" t="n">
        <v>1</v>
      </c>
      <c r="D40" s="7" t="n">
        <v>3</v>
      </c>
      <c r="E40" s="7" t="n">
        <v>2</v>
      </c>
      <c r="F40" s="7" t="n">
        <v>4</v>
      </c>
      <c r="G40" s="70" t="n">
        <v>0</v>
      </c>
      <c r="H40" s="7" t="n">
        <v>7</v>
      </c>
      <c r="I40" s="7" t="n">
        <v>3</v>
      </c>
      <c r="J40" s="7" t="n">
        <v>6</v>
      </c>
      <c r="K40" s="7" t="n">
        <v>6</v>
      </c>
      <c r="L40" s="7" t="n">
        <v>10</v>
      </c>
      <c r="M40" s="7" t="n">
        <v>10</v>
      </c>
      <c r="N40" s="8" t="n">
        <v>6</v>
      </c>
      <c r="O40" s="72" t="n">
        <f aca="false">SUM(C40:N40)</f>
        <v>58</v>
      </c>
      <c r="P40" s="72"/>
      <c r="Q40" s="72"/>
    </row>
    <row r="41" customFormat="false" ht="15" hidden="false" customHeight="false" outlineLevel="0" collapsed="false">
      <c r="A41" s="68" t="s">
        <v>30</v>
      </c>
      <c r="B41" s="7" t="n">
        <v>6</v>
      </c>
      <c r="C41" s="7" t="n">
        <v>6</v>
      </c>
      <c r="D41" s="7" t="n">
        <v>6</v>
      </c>
      <c r="E41" s="7" t="n">
        <v>12</v>
      </c>
      <c r="F41" s="7" t="n">
        <v>10</v>
      </c>
      <c r="G41" s="70" t="n">
        <v>2</v>
      </c>
      <c r="H41" s="7" t="n">
        <v>10</v>
      </c>
      <c r="I41" s="7" t="n">
        <v>12</v>
      </c>
      <c r="J41" s="7" t="n">
        <v>9</v>
      </c>
      <c r="K41" s="7" t="n">
        <v>6</v>
      </c>
      <c r="L41" s="7" t="n">
        <v>9</v>
      </c>
      <c r="M41" s="7" t="n">
        <v>4</v>
      </c>
      <c r="N41" s="8" t="n">
        <v>4</v>
      </c>
      <c r="O41" s="72" t="n">
        <f aca="false">SUM(C41:N41)</f>
        <v>90</v>
      </c>
      <c r="P41" s="72"/>
      <c r="Q41" s="72"/>
    </row>
    <row r="42" customFormat="false" ht="15" hidden="false" customHeight="false" outlineLevel="0" collapsed="false">
      <c r="A42" s="79" t="s">
        <v>17</v>
      </c>
      <c r="B42" s="5" t="n">
        <f aca="false">SUM(B29:B41)</f>
        <v>78</v>
      </c>
      <c r="C42" s="5" t="n">
        <f aca="false">SUM(C29:C41)</f>
        <v>53</v>
      </c>
      <c r="D42" s="5" t="n">
        <f aca="false">SUM(D29:D41)</f>
        <v>74</v>
      </c>
      <c r="E42" s="5" t="n">
        <f aca="false">SUM(E29:E41)</f>
        <v>112</v>
      </c>
      <c r="F42" s="5" t="n">
        <f aca="false">SUM(F29:F41)</f>
        <v>96</v>
      </c>
      <c r="G42" s="69" t="n">
        <f aca="false">SUM(G29:G41)</f>
        <v>61</v>
      </c>
      <c r="H42" s="5" t="n">
        <f aca="false">SUM(H29:H41)</f>
        <v>88</v>
      </c>
      <c r="I42" s="5" t="n">
        <f aca="false">SUM(I29:I41)</f>
        <v>125</v>
      </c>
      <c r="J42" s="5" t="n">
        <v>132</v>
      </c>
      <c r="K42" s="5" t="n">
        <f aca="false">SUM(K29:K41)</f>
        <v>155</v>
      </c>
      <c r="L42" s="5" t="n">
        <v>132</v>
      </c>
      <c r="M42" s="5" t="n">
        <f aca="false">SUM(M29:M41)</f>
        <v>125</v>
      </c>
      <c r="N42" s="5" t="n">
        <f aca="false">SUM(N29:N41)</f>
        <v>78</v>
      </c>
      <c r="O42" s="72" t="n">
        <f aca="false">SUM(C42:N42)</f>
        <v>1231</v>
      </c>
      <c r="P42" s="72"/>
      <c r="Q42" s="72"/>
    </row>
    <row r="43" s="81" customFormat="true" ht="12.75" hidden="false" customHeight="false" outlineLevel="0" collapsed="false">
      <c r="A43" s="80"/>
      <c r="B43" s="48"/>
      <c r="C43" s="48" t="n">
        <f aca="false">C42/B42</f>
        <v>0.67948717948718</v>
      </c>
      <c r="D43" s="48" t="n">
        <f aca="false">D42/B42</f>
        <v>0.948717948717949</v>
      </c>
      <c r="E43" s="48" t="n">
        <f aca="false">E42/B42</f>
        <v>1.43589743589744</v>
      </c>
      <c r="F43" s="48" t="n">
        <f aca="false">F42/B42</f>
        <v>1.23076923076923</v>
      </c>
      <c r="G43" s="48" t="n">
        <f aca="false">G42/B42</f>
        <v>0.782051282051282</v>
      </c>
      <c r="H43" s="48" t="n">
        <f aca="false">H42/B42</f>
        <v>1.12820512820513</v>
      </c>
      <c r="I43" s="48" t="n">
        <f aca="false">I42/B42</f>
        <v>1.6025641025641</v>
      </c>
      <c r="J43" s="48" t="n">
        <f aca="false">J42/B42</f>
        <v>1.69230769230769</v>
      </c>
      <c r="K43" s="48" t="n">
        <f aca="false">K42/B42</f>
        <v>1.98717948717949</v>
      </c>
      <c r="L43" s="48" t="n">
        <f aca="false">L42/C42</f>
        <v>2.49056603773585</v>
      </c>
      <c r="M43" s="48" t="n">
        <f aca="false">M42/D42</f>
        <v>1.68918918918919</v>
      </c>
      <c r="N43" s="48" t="n">
        <f aca="false">N42/E42</f>
        <v>0.696428571428571</v>
      </c>
      <c r="O43" s="75" t="n">
        <f aca="false">O42/S45</f>
        <v>1.31517094017094</v>
      </c>
      <c r="P43" s="75"/>
      <c r="Q43" s="75"/>
    </row>
    <row r="44" customFormat="false" ht="15" hidden="false" customHeight="false" outlineLevel="0" collapsed="false">
      <c r="A44" s="76" t="s">
        <v>60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S44" s="0" t="n">
        <v>12</v>
      </c>
    </row>
    <row r="45" customFormat="false" ht="15" hidden="false" customHeight="true" outlineLevel="0" collapsed="false">
      <c r="A45" s="65"/>
      <c r="B45" s="16" t="s">
        <v>3</v>
      </c>
      <c r="C45" s="16" t="s">
        <v>4</v>
      </c>
      <c r="D45" s="16" t="s">
        <v>4</v>
      </c>
      <c r="E45" s="16" t="s">
        <v>4</v>
      </c>
      <c r="F45" s="16" t="s">
        <v>4</v>
      </c>
      <c r="G45" s="16" t="s">
        <v>4</v>
      </c>
      <c r="H45" s="16" t="s">
        <v>4</v>
      </c>
      <c r="I45" s="16" t="s">
        <v>4</v>
      </c>
      <c r="J45" s="16" t="s">
        <v>4</v>
      </c>
      <c r="K45" s="16" t="s">
        <v>4</v>
      </c>
      <c r="L45" s="16" t="s">
        <v>4</v>
      </c>
      <c r="M45" s="16" t="s">
        <v>4</v>
      </c>
      <c r="N45" s="16" t="s">
        <v>4</v>
      </c>
      <c r="O45" s="67" t="s">
        <v>46</v>
      </c>
      <c r="P45" s="67"/>
      <c r="Q45" s="67"/>
      <c r="S45" s="0" t="n">
        <f aca="false">B42*S44</f>
        <v>936</v>
      </c>
    </row>
    <row r="46" customFormat="false" ht="15" hidden="false" customHeight="false" outlineLevel="0" collapsed="false">
      <c r="A46" s="68"/>
      <c r="B46" s="44"/>
      <c r="C46" s="5" t="s">
        <v>49</v>
      </c>
      <c r="D46" s="5" t="s">
        <v>6</v>
      </c>
      <c r="E46" s="5" t="s">
        <v>7</v>
      </c>
      <c r="F46" s="5" t="s">
        <v>8</v>
      </c>
      <c r="G46" s="5" t="s">
        <v>9</v>
      </c>
      <c r="H46" s="5" t="s">
        <v>10</v>
      </c>
      <c r="I46" s="5" t="s">
        <v>11</v>
      </c>
      <c r="J46" s="5" t="s">
        <v>12</v>
      </c>
      <c r="K46" s="5" t="s">
        <v>13</v>
      </c>
      <c r="L46" s="5" t="s">
        <v>14</v>
      </c>
      <c r="M46" s="5" t="s">
        <v>15</v>
      </c>
      <c r="N46" s="5" t="s">
        <v>16</v>
      </c>
      <c r="O46" s="67"/>
      <c r="P46" s="67"/>
      <c r="Q46" s="67"/>
    </row>
    <row r="47" customFormat="false" ht="15" hidden="false" customHeight="false" outlineLevel="0" collapsed="false">
      <c r="A47" s="68" t="s">
        <v>18</v>
      </c>
      <c r="B47" s="82"/>
      <c r="C47" s="7" t="n">
        <v>30</v>
      </c>
      <c r="D47" s="8" t="n">
        <v>53</v>
      </c>
      <c r="E47" s="7" t="n">
        <v>4</v>
      </c>
      <c r="F47" s="7" t="n">
        <v>55</v>
      </c>
      <c r="G47" s="70" t="n">
        <v>45</v>
      </c>
      <c r="H47" s="7" t="n">
        <v>114</v>
      </c>
      <c r="I47" s="7" t="n">
        <v>33</v>
      </c>
      <c r="J47" s="7" t="n">
        <v>45</v>
      </c>
      <c r="K47" s="7" t="n">
        <v>42</v>
      </c>
      <c r="L47" s="7" t="n">
        <v>93</v>
      </c>
      <c r="M47" s="7" t="n">
        <v>0</v>
      </c>
      <c r="N47" s="8" t="n">
        <v>0</v>
      </c>
      <c r="O47" s="72" t="n">
        <f aca="false">SUM(C47:N47)</f>
        <v>514</v>
      </c>
      <c r="P47" s="72"/>
      <c r="Q47" s="72"/>
    </row>
    <row r="48" customFormat="false" ht="15" hidden="false" customHeight="false" outlineLevel="0" collapsed="false">
      <c r="A48" s="68" t="s">
        <v>19</v>
      </c>
      <c r="B48" s="82"/>
      <c r="C48" s="7" t="n">
        <v>0</v>
      </c>
      <c r="D48" s="8" t="n">
        <v>68</v>
      </c>
      <c r="E48" s="7" t="n">
        <v>138</v>
      </c>
      <c r="F48" s="7" t="n">
        <v>6</v>
      </c>
      <c r="G48" s="70" t="n">
        <v>39</v>
      </c>
      <c r="H48" s="7" t="n">
        <v>0</v>
      </c>
      <c r="I48" s="7" t="n">
        <v>23</v>
      </c>
      <c r="J48" s="7" t="n">
        <v>20</v>
      </c>
      <c r="K48" s="7" t="n">
        <v>49</v>
      </c>
      <c r="L48" s="7" t="n">
        <v>382</v>
      </c>
      <c r="M48" s="7" t="n">
        <v>6</v>
      </c>
      <c r="N48" s="8" t="n">
        <v>0</v>
      </c>
      <c r="O48" s="72" t="n">
        <f aca="false">SUM(C48:N48)</f>
        <v>731</v>
      </c>
      <c r="P48" s="72"/>
      <c r="Q48" s="72"/>
    </row>
    <row r="49" customFormat="false" ht="15" hidden="false" customHeight="false" outlineLevel="0" collapsed="false">
      <c r="A49" s="68" t="s">
        <v>20</v>
      </c>
      <c r="B49" s="82"/>
      <c r="C49" s="7" t="n">
        <v>775</v>
      </c>
      <c r="D49" s="8" t="n">
        <v>168</v>
      </c>
      <c r="E49" s="7" t="n">
        <v>135</v>
      </c>
      <c r="F49" s="7" t="n">
        <v>38</v>
      </c>
      <c r="G49" s="70" t="n">
        <v>712</v>
      </c>
      <c r="H49" s="7" t="n">
        <v>48</v>
      </c>
      <c r="I49" s="7" t="n">
        <v>90</v>
      </c>
      <c r="J49" s="7" t="n">
        <v>350</v>
      </c>
      <c r="K49" s="7" t="n">
        <v>731</v>
      </c>
      <c r="L49" s="7" t="n">
        <v>0</v>
      </c>
      <c r="M49" s="7" t="n">
        <v>72</v>
      </c>
      <c r="N49" s="8" t="n">
        <v>0</v>
      </c>
      <c r="O49" s="72" t="n">
        <f aca="false">SUM(C49:N49)</f>
        <v>3119</v>
      </c>
      <c r="P49" s="72"/>
      <c r="Q49" s="72"/>
    </row>
    <row r="50" customFormat="false" ht="15" hidden="false" customHeight="false" outlineLevel="0" collapsed="false">
      <c r="A50" s="68" t="s">
        <v>21</v>
      </c>
      <c r="B50" s="82"/>
      <c r="C50" s="7" t="n">
        <v>117</v>
      </c>
      <c r="D50" s="8" t="n">
        <v>286</v>
      </c>
      <c r="E50" s="7" t="n">
        <v>180</v>
      </c>
      <c r="F50" s="7" t="n">
        <v>156</v>
      </c>
      <c r="G50" s="70" t="n">
        <v>74</v>
      </c>
      <c r="H50" s="7" t="n">
        <v>109</v>
      </c>
      <c r="I50" s="7" t="n">
        <v>402</v>
      </c>
      <c r="J50" s="7" t="n">
        <v>48</v>
      </c>
      <c r="K50" s="7" t="n">
        <v>398</v>
      </c>
      <c r="L50" s="7" t="n">
        <v>149</v>
      </c>
      <c r="M50" s="7" t="n">
        <v>76</v>
      </c>
      <c r="N50" s="8" t="n">
        <v>0</v>
      </c>
      <c r="O50" s="72" t="n">
        <f aca="false">SUM(C50:N50)</f>
        <v>1995</v>
      </c>
      <c r="P50" s="72"/>
      <c r="Q50" s="72"/>
    </row>
    <row r="51" customFormat="false" ht="15" hidden="false" customHeight="false" outlineLevel="0" collapsed="false">
      <c r="A51" s="68" t="s">
        <v>22</v>
      </c>
      <c r="B51" s="82"/>
      <c r="C51" s="7" t="n">
        <v>110</v>
      </c>
      <c r="D51" s="8" t="n">
        <v>127</v>
      </c>
      <c r="E51" s="7" t="n">
        <v>442</v>
      </c>
      <c r="F51" s="7" t="n">
        <v>274</v>
      </c>
      <c r="G51" s="70"/>
      <c r="H51" s="7" t="n">
        <v>185</v>
      </c>
      <c r="I51" s="7" t="n">
        <v>186</v>
      </c>
      <c r="J51" s="7" t="n">
        <v>55</v>
      </c>
      <c r="K51" s="7" t="n">
        <v>107</v>
      </c>
      <c r="L51" s="7" t="n">
        <v>175</v>
      </c>
      <c r="M51" s="7" t="n">
        <v>477</v>
      </c>
      <c r="N51" s="8" t="n">
        <v>60</v>
      </c>
      <c r="O51" s="72" t="n">
        <f aca="false">SUM(C51:N51)</f>
        <v>2198</v>
      </c>
      <c r="P51" s="72"/>
      <c r="Q51" s="72"/>
    </row>
    <row r="52" customFormat="false" ht="15" hidden="false" customHeight="false" outlineLevel="0" collapsed="false">
      <c r="A52" s="68" t="s">
        <v>23</v>
      </c>
      <c r="B52" s="82"/>
      <c r="C52" s="7" t="n">
        <v>0</v>
      </c>
      <c r="D52" s="8" t="n">
        <v>0</v>
      </c>
      <c r="E52" s="7" t="n">
        <v>14</v>
      </c>
      <c r="F52" s="7" t="n">
        <v>0</v>
      </c>
      <c r="G52" s="70"/>
      <c r="H52" s="7" t="n">
        <v>83</v>
      </c>
      <c r="I52" s="7" t="n">
        <v>47</v>
      </c>
      <c r="J52" s="7" t="n">
        <v>281</v>
      </c>
      <c r="K52" s="7" t="n">
        <v>348</v>
      </c>
      <c r="L52" s="7" t="n">
        <v>409</v>
      </c>
      <c r="M52" s="7" t="n">
        <v>276</v>
      </c>
      <c r="N52" s="8" t="n">
        <v>116</v>
      </c>
      <c r="O52" s="72" t="n">
        <f aca="false">SUM(C52:N52)</f>
        <v>1574</v>
      </c>
      <c r="P52" s="72"/>
      <c r="Q52" s="72"/>
    </row>
    <row r="53" customFormat="false" ht="15" hidden="false" customHeight="false" outlineLevel="0" collapsed="false">
      <c r="A53" s="68" t="s">
        <v>59</v>
      </c>
      <c r="B53" s="82"/>
      <c r="C53" s="7" t="n">
        <v>7</v>
      </c>
      <c r="D53" s="8" t="n">
        <v>31</v>
      </c>
      <c r="E53" s="7"/>
      <c r="F53" s="7"/>
      <c r="G53" s="70"/>
      <c r="H53" s="7" t="n">
        <v>73</v>
      </c>
      <c r="I53" s="7" t="n">
        <v>45</v>
      </c>
      <c r="J53" s="7" t="n">
        <v>114</v>
      </c>
      <c r="K53" s="7" t="n">
        <v>20</v>
      </c>
      <c r="L53" s="7" t="n">
        <v>74</v>
      </c>
      <c r="M53" s="7" t="n">
        <v>24</v>
      </c>
      <c r="N53" s="8" t="n">
        <v>0</v>
      </c>
      <c r="O53" s="72" t="n">
        <f aca="false">SUM(C53:N53)</f>
        <v>388</v>
      </c>
      <c r="P53" s="72"/>
      <c r="Q53" s="72"/>
    </row>
    <row r="54" customFormat="false" ht="15" hidden="false" customHeight="false" outlineLevel="0" collapsed="false">
      <c r="A54" s="68" t="s">
        <v>25</v>
      </c>
      <c r="B54" s="82"/>
      <c r="C54" s="7" t="n">
        <v>67</v>
      </c>
      <c r="D54" s="8" t="n">
        <v>18</v>
      </c>
      <c r="E54" s="7" t="n">
        <v>42</v>
      </c>
      <c r="F54" s="7" t="n">
        <v>98</v>
      </c>
      <c r="G54" s="70" t="n">
        <v>301</v>
      </c>
      <c r="H54" s="7" t="n">
        <v>214</v>
      </c>
      <c r="I54" s="7" t="n">
        <v>382</v>
      </c>
      <c r="J54" s="7" t="n">
        <v>536</v>
      </c>
      <c r="K54" s="7" t="n">
        <v>548</v>
      </c>
      <c r="L54" s="7" t="n">
        <v>305</v>
      </c>
      <c r="M54" s="7" t="n">
        <v>361</v>
      </c>
      <c r="N54" s="8" t="n">
        <v>188</v>
      </c>
      <c r="O54" s="72" t="n">
        <f aca="false">SUM(C54:N54)</f>
        <v>3060</v>
      </c>
      <c r="P54" s="72"/>
      <c r="Q54" s="72"/>
    </row>
    <row r="55" customFormat="false" ht="15" hidden="false" customHeight="false" outlineLevel="0" collapsed="false">
      <c r="A55" s="68" t="s">
        <v>26</v>
      </c>
      <c r="B55" s="82"/>
      <c r="C55" s="7" t="n">
        <v>38</v>
      </c>
      <c r="D55" s="8" t="n">
        <v>5</v>
      </c>
      <c r="E55" s="7" t="n">
        <v>68</v>
      </c>
      <c r="F55" s="7" t="n">
        <v>80</v>
      </c>
      <c r="G55" s="70" t="n">
        <v>93</v>
      </c>
      <c r="H55" s="7" t="n">
        <v>71</v>
      </c>
      <c r="I55" s="7" t="n">
        <v>38</v>
      </c>
      <c r="J55" s="7" t="n">
        <v>41</v>
      </c>
      <c r="K55" s="7" t="n">
        <v>120</v>
      </c>
      <c r="L55" s="7" t="n">
        <v>21</v>
      </c>
      <c r="M55" s="7" t="n">
        <v>62</v>
      </c>
      <c r="N55" s="8" t="n">
        <v>22</v>
      </c>
      <c r="O55" s="72" t="n">
        <f aca="false">SUM(C55:N55)</f>
        <v>659</v>
      </c>
      <c r="P55" s="72"/>
      <c r="Q55" s="72"/>
    </row>
    <row r="56" customFormat="false" ht="15" hidden="false" customHeight="false" outlineLevel="0" collapsed="false">
      <c r="A56" s="68" t="s">
        <v>27</v>
      </c>
      <c r="B56" s="82"/>
      <c r="C56" s="7" t="n">
        <v>31</v>
      </c>
      <c r="D56" s="8" t="n">
        <v>34</v>
      </c>
      <c r="E56" s="7" t="n">
        <v>152</v>
      </c>
      <c r="F56" s="7" t="n">
        <v>27</v>
      </c>
      <c r="G56" s="70" t="n">
        <v>53</v>
      </c>
      <c r="H56" s="7" t="n">
        <v>44</v>
      </c>
      <c r="I56" s="7" t="n">
        <v>69</v>
      </c>
      <c r="J56" s="7" t="n">
        <v>2193</v>
      </c>
      <c r="K56" s="7" t="n">
        <v>347</v>
      </c>
      <c r="L56" s="7" t="n">
        <v>44</v>
      </c>
      <c r="M56" s="7" t="n">
        <v>2046</v>
      </c>
      <c r="N56" s="8" t="n">
        <v>50</v>
      </c>
      <c r="O56" s="72" t="n">
        <f aca="false">SUM(C56:N56)</f>
        <v>5090</v>
      </c>
      <c r="P56" s="72"/>
      <c r="Q56" s="72"/>
    </row>
    <row r="57" customFormat="false" ht="15" hidden="false" customHeight="false" outlineLevel="0" collapsed="false">
      <c r="A57" s="68" t="s">
        <v>28</v>
      </c>
      <c r="B57" s="82"/>
      <c r="C57" s="7" t="n">
        <v>91</v>
      </c>
      <c r="D57" s="8" t="n">
        <v>3</v>
      </c>
      <c r="E57" s="7" t="n">
        <v>45</v>
      </c>
      <c r="F57" s="7" t="n">
        <v>44</v>
      </c>
      <c r="G57" s="70" t="n">
        <v>465</v>
      </c>
      <c r="H57" s="7" t="n">
        <v>95</v>
      </c>
      <c r="I57" s="7" t="n">
        <v>25</v>
      </c>
      <c r="J57" s="7" t="n">
        <v>138</v>
      </c>
      <c r="K57" s="7" t="n">
        <v>19</v>
      </c>
      <c r="L57" s="7" t="n">
        <v>34</v>
      </c>
      <c r="M57" s="7" t="n">
        <v>0</v>
      </c>
      <c r="N57" s="8" t="n">
        <v>15</v>
      </c>
      <c r="O57" s="72" t="n">
        <f aca="false">SUM(C57:N57)</f>
        <v>974</v>
      </c>
      <c r="P57" s="72"/>
      <c r="Q57" s="72"/>
    </row>
    <row r="58" customFormat="false" ht="15" hidden="false" customHeight="false" outlineLevel="0" collapsed="false">
      <c r="A58" s="68" t="s">
        <v>29</v>
      </c>
      <c r="B58" s="82"/>
      <c r="C58" s="7" t="n">
        <v>40</v>
      </c>
      <c r="D58" s="8" t="n">
        <v>36</v>
      </c>
      <c r="E58" s="7" t="n">
        <v>0</v>
      </c>
      <c r="F58" s="7" t="n">
        <v>86</v>
      </c>
      <c r="G58" s="70" t="n">
        <v>101</v>
      </c>
      <c r="H58" s="7" t="n">
        <v>274</v>
      </c>
      <c r="I58" s="7" t="n">
        <v>216</v>
      </c>
      <c r="J58" s="7" t="n">
        <v>2246</v>
      </c>
      <c r="K58" s="7" t="n">
        <v>239</v>
      </c>
      <c r="L58" s="7" t="n">
        <v>14</v>
      </c>
      <c r="M58" s="7" t="n">
        <v>0</v>
      </c>
      <c r="N58" s="8" t="n">
        <v>18</v>
      </c>
      <c r="O58" s="72" t="n">
        <f aca="false">SUM(C58:N58)</f>
        <v>3270</v>
      </c>
      <c r="P58" s="72"/>
      <c r="Q58" s="72"/>
    </row>
    <row r="59" customFormat="false" ht="15" hidden="false" customHeight="false" outlineLevel="0" collapsed="false">
      <c r="A59" s="68" t="s">
        <v>30</v>
      </c>
      <c r="B59" s="82"/>
      <c r="C59" s="7" t="n">
        <v>35</v>
      </c>
      <c r="D59" s="8" t="n">
        <v>82</v>
      </c>
      <c r="E59" s="7" t="n">
        <v>265</v>
      </c>
      <c r="F59" s="7" t="n">
        <v>223</v>
      </c>
      <c r="G59" s="70" t="n">
        <v>0</v>
      </c>
      <c r="H59" s="7" t="n">
        <v>191</v>
      </c>
      <c r="I59" s="7" t="n">
        <v>76</v>
      </c>
      <c r="J59" s="7" t="n">
        <v>95</v>
      </c>
      <c r="K59" s="7" t="n">
        <v>85</v>
      </c>
      <c r="L59" s="7" t="n">
        <v>108</v>
      </c>
      <c r="M59" s="7" t="n">
        <v>0</v>
      </c>
      <c r="N59" s="8" t="n">
        <v>0</v>
      </c>
      <c r="O59" s="72" t="n">
        <f aca="false">SUM(C59:N59)</f>
        <v>1160</v>
      </c>
      <c r="P59" s="72"/>
      <c r="Q59" s="72"/>
    </row>
    <row r="60" customFormat="false" ht="15" hidden="false" customHeight="false" outlineLevel="0" collapsed="false">
      <c r="A60" s="68"/>
      <c r="B60" s="4"/>
      <c r="C60" s="7"/>
      <c r="D60" s="8"/>
      <c r="E60" s="5"/>
      <c r="F60" s="5"/>
      <c r="G60" s="69"/>
      <c r="H60" s="4"/>
      <c r="I60" s="5"/>
      <c r="J60" s="5"/>
      <c r="K60" s="5"/>
      <c r="L60" s="5"/>
      <c r="M60" s="5"/>
      <c r="N60" s="5"/>
      <c r="O60" s="72"/>
      <c r="P60" s="72"/>
      <c r="Q60" s="72"/>
    </row>
    <row r="61" customFormat="false" ht="15.75" hidden="false" customHeight="false" outlineLevel="0" collapsed="false">
      <c r="A61" s="83" t="s">
        <v>17</v>
      </c>
      <c r="B61" s="84"/>
      <c r="C61" s="84" t="n">
        <f aca="false">SUM(C47:C60)</f>
        <v>1341</v>
      </c>
      <c r="D61" s="84" t="n">
        <f aca="false">SUM(D47:D60)</f>
        <v>911</v>
      </c>
      <c r="E61" s="84" t="n">
        <f aca="false">SUM(E47:E60)</f>
        <v>1485</v>
      </c>
      <c r="F61" s="84" t="n">
        <f aca="false">SUM(F47:F60)</f>
        <v>1087</v>
      </c>
      <c r="G61" s="84" t="n">
        <f aca="false">SUM(G47:G60)</f>
        <v>1883</v>
      </c>
      <c r="H61" s="84" t="n">
        <f aca="false">SUM(H47:H60)</f>
        <v>1501</v>
      </c>
      <c r="I61" s="84" t="n">
        <f aca="false">SUM(I47:I60)</f>
        <v>1632</v>
      </c>
      <c r="J61" s="84" t="n">
        <v>6162</v>
      </c>
      <c r="K61" s="84" t="n">
        <f aca="false">SUM(K47:K60)</f>
        <v>3053</v>
      </c>
      <c r="L61" s="84" t="n">
        <v>1808</v>
      </c>
      <c r="M61" s="84" t="n">
        <f aca="false">SUM(M47:M60)</f>
        <v>3400</v>
      </c>
      <c r="N61" s="84" t="n">
        <f aca="false">SUM(N47:N60)</f>
        <v>469</v>
      </c>
      <c r="O61" s="85" t="n">
        <f aca="false">SUM(C61:N61)</f>
        <v>24732</v>
      </c>
      <c r="P61" s="85"/>
      <c r="Q61" s="85"/>
    </row>
    <row r="62" customFormat="false" ht="15" hidden="false" customHeight="false" outlineLevel="0" collapsed="false">
      <c r="A62" s="86" t="s">
        <v>36</v>
      </c>
      <c r="B62" s="87" t="s">
        <v>61</v>
      </c>
      <c r="C62" s="88"/>
      <c r="D62" s="89"/>
    </row>
    <row r="63" customFormat="false" ht="15" hidden="false" customHeight="false" outlineLevel="0" collapsed="false">
      <c r="A63" s="21" t="s">
        <v>38</v>
      </c>
      <c r="B63" s="22" t="s">
        <v>62</v>
      </c>
      <c r="C63" s="90"/>
      <c r="D63" s="24"/>
    </row>
    <row r="64" customFormat="false" ht="15" hidden="false" customHeight="false" outlineLevel="0" collapsed="false">
      <c r="A64" s="91"/>
      <c r="B64" s="92"/>
      <c r="C64" s="93"/>
      <c r="D64" s="94"/>
    </row>
    <row r="66" customFormat="false" ht="15" hidden="false" customHeight="false" outlineLevel="0" collapsed="false">
      <c r="A66" s="95"/>
    </row>
  </sheetData>
  <mergeCells count="54">
    <mergeCell ref="A1:Q5"/>
    <mergeCell ref="A6:F6"/>
    <mergeCell ref="A8:Q8"/>
    <mergeCell ref="O9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A26:Q26"/>
    <mergeCell ref="O27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A44:Q44"/>
    <mergeCell ref="O45:Q46"/>
    <mergeCell ref="B47:B59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O4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0" zoomScalePageLayoutView="100" workbookViewId="0">
      <selection pane="topLeft" activeCell="T28" activeCellId="0" sqref="T28"/>
    </sheetView>
  </sheetViews>
  <sheetFormatPr defaultRowHeight="15" zeroHeight="false" outlineLevelRow="0" outlineLevelCol="0"/>
  <cols>
    <col collapsed="false" customWidth="true" hidden="false" outlineLevel="0" max="1" min="1" style="0" width="33"/>
    <col collapsed="false" customWidth="true" hidden="false" outlineLevel="0" max="5" min="2" style="58" width="10.99"/>
    <col collapsed="false" customWidth="true" hidden="false" outlineLevel="0" max="13" min="6" style="0" width="10.99"/>
    <col collapsed="false" customWidth="true" hidden="false" outlineLevel="0" max="15" min="14" style="0" width="9.14"/>
    <col collapsed="false" customWidth="true" hidden="false" outlineLevel="0" max="1025" min="16" style="0" width="8.67"/>
  </cols>
  <sheetData>
    <row r="4" customFormat="false" ht="15" hidden="false" customHeight="false" outlineLevel="0" collapsed="false">
      <c r="A4" s="96" t="s">
        <v>63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customFormat="false" ht="15" hidden="false" customHeight="false" outlineLevel="0" collapsed="false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customFormat="false" ht="15" hidden="false" customHeight="false" outlineLevel="0" collapsed="false">
      <c r="A6" s="97"/>
      <c r="B6" s="98"/>
    </row>
    <row r="7" customFormat="false" ht="15.75" hidden="false" customHeight="false" outlineLevel="0" collapsed="false">
      <c r="A7" s="97"/>
      <c r="B7" s="98"/>
    </row>
    <row r="8" customFormat="false" ht="15.75" hidden="false" customHeight="false" outlineLevel="0" collapsed="false">
      <c r="A8" s="99" t="s">
        <v>64</v>
      </c>
      <c r="B8" s="100" t="s">
        <v>65</v>
      </c>
      <c r="C8" s="100" t="s">
        <v>66</v>
      </c>
      <c r="D8" s="100" t="s">
        <v>67</v>
      </c>
      <c r="E8" s="100" t="s">
        <v>68</v>
      </c>
      <c r="F8" s="100" t="s">
        <v>69</v>
      </c>
      <c r="G8" s="100" t="s">
        <v>70</v>
      </c>
      <c r="H8" s="100" t="s">
        <v>71</v>
      </c>
      <c r="I8" s="100" t="s">
        <v>72</v>
      </c>
      <c r="J8" s="100" t="s">
        <v>73</v>
      </c>
      <c r="K8" s="100" t="s">
        <v>74</v>
      </c>
      <c r="L8" s="100" t="s">
        <v>75</v>
      </c>
      <c r="M8" s="100" t="s">
        <v>76</v>
      </c>
      <c r="N8" s="101" t="s">
        <v>77</v>
      </c>
      <c r="O8" s="101"/>
    </row>
    <row r="9" customFormat="false" ht="15.75" hidden="false" customHeight="false" outlineLevel="0" collapsed="false">
      <c r="A9" s="99"/>
      <c r="B9" s="102" t="s">
        <v>17</v>
      </c>
      <c r="C9" s="102" t="s">
        <v>17</v>
      </c>
      <c r="D9" s="102" t="s">
        <v>17</v>
      </c>
      <c r="E9" s="102" t="s">
        <v>17</v>
      </c>
      <c r="F9" s="102" t="s">
        <v>17</v>
      </c>
      <c r="G9" s="102" t="s">
        <v>17</v>
      </c>
      <c r="H9" s="102" t="s">
        <v>17</v>
      </c>
      <c r="I9" s="102" t="s">
        <v>17</v>
      </c>
      <c r="J9" s="102" t="s">
        <v>17</v>
      </c>
      <c r="K9" s="102" t="s">
        <v>17</v>
      </c>
      <c r="L9" s="102" t="s">
        <v>17</v>
      </c>
      <c r="M9" s="102" t="s">
        <v>17</v>
      </c>
      <c r="N9" s="101"/>
      <c r="O9" s="101"/>
    </row>
    <row r="10" customFormat="false" ht="15" hidden="false" customHeight="false" outlineLevel="0" collapsed="false">
      <c r="A10" s="103" t="s">
        <v>78</v>
      </c>
      <c r="B10" s="104" t="n">
        <v>809</v>
      </c>
      <c r="C10" s="104" t="n">
        <v>532</v>
      </c>
      <c r="D10" s="104" t="n">
        <v>510</v>
      </c>
      <c r="E10" s="104" t="n">
        <v>681</v>
      </c>
      <c r="F10" s="105" t="n">
        <v>566</v>
      </c>
      <c r="G10" s="104" t="n">
        <v>790</v>
      </c>
      <c r="H10" s="104" t="n">
        <v>1730</v>
      </c>
      <c r="I10" s="104" t="n">
        <v>807</v>
      </c>
      <c r="J10" s="104" t="n">
        <v>689</v>
      </c>
      <c r="K10" s="104" t="n">
        <v>608</v>
      </c>
      <c r="L10" s="104" t="n">
        <v>531</v>
      </c>
      <c r="M10" s="104" t="n">
        <v>551</v>
      </c>
      <c r="N10" s="106" t="n">
        <f aca="false">SUM(B10:M10)</f>
        <v>8804</v>
      </c>
      <c r="O10" s="106"/>
    </row>
    <row r="11" customFormat="false" ht="15.75" hidden="false" customHeight="false" outlineLevel="0" collapsed="false">
      <c r="A11" s="107" t="s">
        <v>79</v>
      </c>
      <c r="B11" s="108" t="n">
        <v>128</v>
      </c>
      <c r="C11" s="108" t="n">
        <v>117</v>
      </c>
      <c r="D11" s="108" t="n">
        <v>148</v>
      </c>
      <c r="E11" s="108" t="n">
        <v>164</v>
      </c>
      <c r="F11" s="108" t="n">
        <v>152</v>
      </c>
      <c r="G11" s="108" t="n">
        <v>210</v>
      </c>
      <c r="H11" s="108" t="n">
        <v>426</v>
      </c>
      <c r="I11" s="108" t="n">
        <v>159</v>
      </c>
      <c r="J11" s="108" t="n">
        <v>176</v>
      </c>
      <c r="K11" s="108" t="n">
        <v>121</v>
      </c>
      <c r="L11" s="108" t="n">
        <v>108</v>
      </c>
      <c r="M11" s="108" t="n">
        <v>173</v>
      </c>
      <c r="N11" s="109" t="n">
        <f aca="false">SUM(B11:M11)</f>
        <v>2082</v>
      </c>
      <c r="O11" s="109"/>
    </row>
    <row r="12" customFormat="false" ht="15.75" hidden="false" customHeight="false" outlineLevel="0" collapsed="false">
      <c r="A12" s="110" t="s">
        <v>80</v>
      </c>
      <c r="B12" s="111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113"/>
    </row>
    <row r="13" customFormat="false" ht="15" hidden="false" customHeight="false" outlineLevel="0" collapsed="false">
      <c r="A13" s="114" t="s">
        <v>81</v>
      </c>
      <c r="B13" s="104" t="n">
        <v>669</v>
      </c>
      <c r="C13" s="104" t="n">
        <v>433</v>
      </c>
      <c r="D13" s="104" t="n">
        <v>425</v>
      </c>
      <c r="E13" s="104" t="n">
        <v>569</v>
      </c>
      <c r="F13" s="104" t="n">
        <v>485</v>
      </c>
      <c r="G13" s="104" t="n">
        <v>678</v>
      </c>
      <c r="H13" s="104" t="n">
        <v>1356</v>
      </c>
      <c r="I13" s="104" t="n">
        <v>657</v>
      </c>
      <c r="J13" s="104" t="n">
        <v>597</v>
      </c>
      <c r="K13" s="104" t="n">
        <v>510</v>
      </c>
      <c r="L13" s="104" t="n">
        <v>480</v>
      </c>
      <c r="M13" s="104" t="n">
        <v>468</v>
      </c>
      <c r="N13" s="115" t="n">
        <f aca="false">SUM(B13:M13)</f>
        <v>7327</v>
      </c>
      <c r="O13" s="115"/>
    </row>
    <row r="14" customFormat="false" ht="15" hidden="false" customHeight="false" outlineLevel="0" collapsed="false">
      <c r="A14" s="116" t="s">
        <v>82</v>
      </c>
      <c r="B14" s="117" t="n">
        <v>140</v>
      </c>
      <c r="C14" s="117" t="n">
        <v>99</v>
      </c>
      <c r="D14" s="117" t="n">
        <v>89</v>
      </c>
      <c r="E14" s="117" t="n">
        <v>112</v>
      </c>
      <c r="F14" s="117" t="n">
        <v>87</v>
      </c>
      <c r="G14" s="117" t="n">
        <v>107</v>
      </c>
      <c r="H14" s="117" t="n">
        <v>358</v>
      </c>
      <c r="I14" s="117" t="n">
        <v>142</v>
      </c>
      <c r="J14" s="117" t="n">
        <v>90</v>
      </c>
      <c r="K14" s="117" t="n">
        <v>98</v>
      </c>
      <c r="L14" s="117" t="n">
        <v>52</v>
      </c>
      <c r="M14" s="117" t="n">
        <v>83</v>
      </c>
      <c r="N14" s="118" t="n">
        <f aca="false">SUM(B14:M14)</f>
        <v>1457</v>
      </c>
      <c r="O14" s="118"/>
    </row>
    <row r="15" customFormat="false" ht="15.75" hidden="false" customHeight="false" outlineLevel="0" collapsed="false">
      <c r="A15" s="119" t="s">
        <v>83</v>
      </c>
      <c r="B15" s="108" t="n">
        <v>0</v>
      </c>
      <c r="C15" s="108" t="n">
        <v>0</v>
      </c>
      <c r="D15" s="108" t="n">
        <v>12</v>
      </c>
      <c r="E15" s="108" t="n">
        <v>1</v>
      </c>
      <c r="F15" s="108" t="n">
        <v>1</v>
      </c>
      <c r="G15" s="108" t="n">
        <v>0</v>
      </c>
      <c r="H15" s="108" t="n">
        <v>0</v>
      </c>
      <c r="I15" s="108" t="n">
        <v>2</v>
      </c>
      <c r="J15" s="108" t="n">
        <v>3</v>
      </c>
      <c r="K15" s="108" t="n">
        <v>0</v>
      </c>
      <c r="L15" s="108" t="n">
        <v>0</v>
      </c>
      <c r="M15" s="108" t="n">
        <v>0</v>
      </c>
      <c r="N15" s="109" t="n">
        <f aca="false">SUM(B15:M15)</f>
        <v>19</v>
      </c>
      <c r="O15" s="109"/>
    </row>
    <row r="16" customFormat="false" ht="15.75" hidden="false" customHeight="false" outlineLevel="0" collapsed="false">
      <c r="A16" s="120" t="s">
        <v>84</v>
      </c>
      <c r="B16" s="111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113"/>
    </row>
    <row r="17" customFormat="false" ht="15" hidden="false" customHeight="false" outlineLevel="0" collapsed="false">
      <c r="A17" s="114" t="s">
        <v>85</v>
      </c>
      <c r="B17" s="104" t="n">
        <v>13</v>
      </c>
      <c r="C17" s="104" t="n">
        <v>9</v>
      </c>
      <c r="D17" s="104" t="n">
        <v>8</v>
      </c>
      <c r="E17" s="104" t="n">
        <v>22</v>
      </c>
      <c r="F17" s="104" t="n">
        <v>31</v>
      </c>
      <c r="G17" s="104" t="n">
        <v>30</v>
      </c>
      <c r="H17" s="104" t="n">
        <v>38</v>
      </c>
      <c r="I17" s="104" t="n">
        <v>31</v>
      </c>
      <c r="J17" s="104" t="n">
        <v>6</v>
      </c>
      <c r="K17" s="104" t="n">
        <v>17</v>
      </c>
      <c r="L17" s="104" t="n">
        <v>7</v>
      </c>
      <c r="M17" s="104" t="n">
        <v>26</v>
      </c>
      <c r="N17" s="115" t="n">
        <f aca="false">SUM(B17:M17)</f>
        <v>238</v>
      </c>
      <c r="O17" s="115"/>
    </row>
    <row r="18" customFormat="false" ht="15" hidden="false" customHeight="false" outlineLevel="0" collapsed="false">
      <c r="A18" s="116" t="s">
        <v>86</v>
      </c>
      <c r="B18" s="117" t="n">
        <v>259</v>
      </c>
      <c r="C18" s="117" t="n">
        <v>183</v>
      </c>
      <c r="D18" s="117" t="n">
        <v>179</v>
      </c>
      <c r="E18" s="117" t="n">
        <v>205</v>
      </c>
      <c r="F18" s="117" t="n">
        <v>173</v>
      </c>
      <c r="G18" s="117" t="n">
        <v>254</v>
      </c>
      <c r="H18" s="117" t="n">
        <v>524</v>
      </c>
      <c r="I18" s="117" t="n">
        <v>217</v>
      </c>
      <c r="J18" s="117" t="n">
        <v>204</v>
      </c>
      <c r="K18" s="117" t="n">
        <v>206</v>
      </c>
      <c r="L18" s="117" t="n">
        <v>178</v>
      </c>
      <c r="M18" s="117" t="n">
        <v>180</v>
      </c>
      <c r="N18" s="118" t="n">
        <f aca="false">SUM(B18:M18)</f>
        <v>2762</v>
      </c>
      <c r="O18" s="118"/>
    </row>
    <row r="19" customFormat="false" ht="15" hidden="false" customHeight="false" outlineLevel="0" collapsed="false">
      <c r="A19" s="116" t="s">
        <v>87</v>
      </c>
      <c r="B19" s="117" t="n">
        <v>271</v>
      </c>
      <c r="C19" s="117" t="n">
        <v>300</v>
      </c>
      <c r="D19" s="117" t="n">
        <v>288</v>
      </c>
      <c r="E19" s="117" t="n">
        <v>389</v>
      </c>
      <c r="F19" s="117" t="n">
        <v>308</v>
      </c>
      <c r="G19" s="117" t="n">
        <v>401</v>
      </c>
      <c r="H19" s="117" t="n">
        <v>924</v>
      </c>
      <c r="I19" s="117" t="n">
        <v>459</v>
      </c>
      <c r="J19" s="117" t="n">
        <v>417</v>
      </c>
      <c r="K19" s="117" t="n">
        <v>332</v>
      </c>
      <c r="L19" s="117" t="n">
        <v>304</v>
      </c>
      <c r="M19" s="117" t="n">
        <v>320</v>
      </c>
      <c r="N19" s="118" t="n">
        <f aca="false">SUM(B19:M19)</f>
        <v>4713</v>
      </c>
      <c r="O19" s="118"/>
    </row>
    <row r="20" customFormat="false" ht="15" hidden="false" customHeight="false" outlineLevel="0" collapsed="false">
      <c r="A20" s="119" t="s">
        <v>88</v>
      </c>
      <c r="B20" s="117" t="n">
        <v>34</v>
      </c>
      <c r="C20" s="117" t="n">
        <v>19</v>
      </c>
      <c r="D20" s="117" t="n">
        <v>17</v>
      </c>
      <c r="E20" s="117" t="n">
        <v>31</v>
      </c>
      <c r="F20" s="117" t="n">
        <v>18</v>
      </c>
      <c r="G20" s="117" t="n">
        <v>60</v>
      </c>
      <c r="H20" s="117" t="n">
        <v>122</v>
      </c>
      <c r="I20" s="117" t="n">
        <v>69</v>
      </c>
      <c r="J20" s="117" t="n">
        <v>40</v>
      </c>
      <c r="K20" s="117" t="n">
        <v>27</v>
      </c>
      <c r="L20" s="117" t="n">
        <v>33</v>
      </c>
      <c r="M20" s="117" t="n">
        <v>18</v>
      </c>
      <c r="N20" s="118" t="n">
        <f aca="false">SUM(B20:M20)</f>
        <v>488</v>
      </c>
      <c r="O20" s="118"/>
    </row>
    <row r="21" customFormat="false" ht="15.75" hidden="false" customHeight="false" outlineLevel="0" collapsed="false">
      <c r="A21" s="121" t="s">
        <v>89</v>
      </c>
      <c r="B21" s="108" t="n">
        <v>32</v>
      </c>
      <c r="C21" s="108" t="n">
        <v>21</v>
      </c>
      <c r="D21" s="108" t="n">
        <v>23</v>
      </c>
      <c r="E21" s="108" t="n">
        <v>32</v>
      </c>
      <c r="F21" s="108" t="n">
        <v>32</v>
      </c>
      <c r="G21" s="108" t="n">
        <v>47</v>
      </c>
      <c r="H21" s="108" t="n">
        <v>116</v>
      </c>
      <c r="I21" s="108" t="n">
        <v>43</v>
      </c>
      <c r="J21" s="108" t="n">
        <v>22</v>
      </c>
      <c r="K21" s="108" t="n">
        <v>20</v>
      </c>
      <c r="L21" s="108" t="n">
        <v>23</v>
      </c>
      <c r="M21" s="108" t="n">
        <v>6</v>
      </c>
      <c r="N21" s="109" t="n">
        <f aca="false">SUM(B21:M21)</f>
        <v>417</v>
      </c>
      <c r="O21" s="109"/>
    </row>
    <row r="22" customFormat="false" ht="15.75" hidden="false" customHeight="false" outlineLevel="0" collapsed="false">
      <c r="A22" s="122" t="s">
        <v>90</v>
      </c>
      <c r="B22" s="111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13"/>
    </row>
    <row r="23" customFormat="false" ht="15" hidden="false" customHeight="false" outlineLevel="0" collapsed="false">
      <c r="A23" s="123" t="s">
        <v>91</v>
      </c>
      <c r="B23" s="104" t="n">
        <v>1</v>
      </c>
      <c r="C23" s="104" t="n">
        <v>4</v>
      </c>
      <c r="D23" s="104" t="n">
        <v>9</v>
      </c>
      <c r="E23" s="104" t="n">
        <v>1</v>
      </c>
      <c r="F23" s="104" t="n">
        <v>0</v>
      </c>
      <c r="G23" s="104" t="n">
        <v>0</v>
      </c>
      <c r="H23" s="104" t="n">
        <v>26</v>
      </c>
      <c r="I23" s="104" t="n">
        <v>5</v>
      </c>
      <c r="J23" s="104" t="n">
        <v>0</v>
      </c>
      <c r="K23" s="104" t="n">
        <v>6</v>
      </c>
      <c r="L23" s="104" t="n">
        <v>1</v>
      </c>
      <c r="M23" s="104" t="n">
        <v>1</v>
      </c>
      <c r="N23" s="115" t="n">
        <f aca="false">SUM(B23:M23)</f>
        <v>54</v>
      </c>
      <c r="O23" s="115"/>
    </row>
    <row r="24" customFormat="false" ht="15.75" hidden="false" customHeight="false" outlineLevel="0" collapsed="false">
      <c r="A24" s="124" t="s">
        <v>92</v>
      </c>
      <c r="B24" s="108" t="n">
        <v>4</v>
      </c>
      <c r="C24" s="108" t="n">
        <v>0</v>
      </c>
      <c r="D24" s="108" t="n">
        <v>0</v>
      </c>
      <c r="E24" s="108" t="n">
        <v>0</v>
      </c>
      <c r="F24" s="108" t="n">
        <v>0</v>
      </c>
      <c r="G24" s="108" t="n">
        <v>3</v>
      </c>
      <c r="H24" s="108" t="n">
        <v>12</v>
      </c>
      <c r="I24" s="108" t="n">
        <v>15</v>
      </c>
      <c r="J24" s="108" t="n">
        <v>3</v>
      </c>
      <c r="K24" s="108" t="n">
        <v>0</v>
      </c>
      <c r="L24" s="108" t="n">
        <v>3</v>
      </c>
      <c r="M24" s="108" t="n">
        <v>2</v>
      </c>
      <c r="N24" s="109" t="n">
        <f aca="false">SUM(B24:M24)</f>
        <v>42</v>
      </c>
      <c r="O24" s="109"/>
    </row>
    <row r="25" customFormat="false" ht="15.75" hidden="false" customHeight="false" outlineLevel="0" collapsed="false">
      <c r="A25" s="110" t="s">
        <v>93</v>
      </c>
      <c r="B25" s="111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3"/>
    </row>
    <row r="26" customFormat="false" ht="15" hidden="false" customHeight="false" outlineLevel="0" collapsed="false">
      <c r="A26" s="114" t="s">
        <v>94</v>
      </c>
      <c r="B26" s="104" t="n">
        <v>20</v>
      </c>
      <c r="C26" s="104" t="n">
        <v>18</v>
      </c>
      <c r="D26" s="104" t="n">
        <v>11</v>
      </c>
      <c r="E26" s="104" t="n">
        <v>17</v>
      </c>
      <c r="F26" s="104" t="n">
        <v>17</v>
      </c>
      <c r="G26" s="104" t="n">
        <v>23</v>
      </c>
      <c r="H26" s="104" t="n">
        <v>46</v>
      </c>
      <c r="I26" s="104" t="n">
        <v>25</v>
      </c>
      <c r="J26" s="104" t="n">
        <v>31</v>
      </c>
      <c r="K26" s="104" t="n">
        <v>24</v>
      </c>
      <c r="L26" s="104" t="n">
        <v>13</v>
      </c>
      <c r="M26" s="104" t="n">
        <v>25</v>
      </c>
      <c r="N26" s="115" t="n">
        <f aca="false">SUM(B26:M26)</f>
        <v>270</v>
      </c>
      <c r="O26" s="115"/>
    </row>
    <row r="27" customFormat="false" ht="15" hidden="false" customHeight="false" outlineLevel="0" collapsed="false">
      <c r="A27" s="116" t="s">
        <v>95</v>
      </c>
      <c r="B27" s="117" t="n">
        <v>11</v>
      </c>
      <c r="C27" s="117" t="n">
        <v>8</v>
      </c>
      <c r="D27" s="117" t="n">
        <v>11</v>
      </c>
      <c r="E27" s="117" t="n">
        <v>9</v>
      </c>
      <c r="F27" s="117" t="n">
        <v>4</v>
      </c>
      <c r="G27" s="117" t="n">
        <v>11</v>
      </c>
      <c r="H27" s="117" t="n">
        <v>26</v>
      </c>
      <c r="I27" s="117" t="n">
        <v>15</v>
      </c>
      <c r="J27" s="117" t="n">
        <v>12</v>
      </c>
      <c r="K27" s="117" t="n">
        <v>5</v>
      </c>
      <c r="L27" s="117" t="n">
        <v>5</v>
      </c>
      <c r="M27" s="117" t="n">
        <v>6</v>
      </c>
      <c r="N27" s="118" t="n">
        <f aca="false">SUM(B27:M27)</f>
        <v>123</v>
      </c>
      <c r="O27" s="118"/>
    </row>
    <row r="28" customFormat="false" ht="15" hidden="false" customHeight="false" outlineLevel="0" collapsed="false">
      <c r="A28" s="116" t="s">
        <v>96</v>
      </c>
      <c r="B28" s="117" t="n">
        <v>10</v>
      </c>
      <c r="C28" s="117" t="n">
        <v>6</v>
      </c>
      <c r="D28" s="117" t="n">
        <v>8</v>
      </c>
      <c r="E28" s="117" t="n">
        <v>3</v>
      </c>
      <c r="F28" s="117" t="n">
        <v>4</v>
      </c>
      <c r="G28" s="117" t="n">
        <v>16</v>
      </c>
      <c r="H28" s="117" t="n">
        <v>16</v>
      </c>
      <c r="I28" s="117" t="n">
        <v>9</v>
      </c>
      <c r="J28" s="117" t="n">
        <v>10</v>
      </c>
      <c r="K28" s="117" t="n">
        <v>4</v>
      </c>
      <c r="L28" s="117" t="n">
        <v>5</v>
      </c>
      <c r="M28" s="117" t="n">
        <v>2</v>
      </c>
      <c r="N28" s="118" t="n">
        <f aca="false">SUM(B28:M28)</f>
        <v>93</v>
      </c>
      <c r="O28" s="118"/>
    </row>
    <row r="29" customFormat="false" ht="15" hidden="false" customHeight="false" outlineLevel="0" collapsed="false">
      <c r="A29" s="116" t="s">
        <v>97</v>
      </c>
      <c r="B29" s="117" t="n">
        <v>6</v>
      </c>
      <c r="C29" s="117" t="n">
        <v>8</v>
      </c>
      <c r="D29" s="117" t="n">
        <v>16</v>
      </c>
      <c r="E29" s="117" t="n">
        <v>12</v>
      </c>
      <c r="F29" s="117" t="n">
        <v>16</v>
      </c>
      <c r="G29" s="117" t="n">
        <v>8</v>
      </c>
      <c r="H29" s="117" t="n">
        <v>36</v>
      </c>
      <c r="I29" s="117" t="n">
        <v>19</v>
      </c>
      <c r="J29" s="117" t="n">
        <v>15</v>
      </c>
      <c r="K29" s="117" t="n">
        <v>9</v>
      </c>
      <c r="L29" s="117" t="n">
        <v>3</v>
      </c>
      <c r="M29" s="117" t="n">
        <v>13</v>
      </c>
      <c r="N29" s="118" t="n">
        <f aca="false">SUM(B29:M29)</f>
        <v>161</v>
      </c>
      <c r="O29" s="118"/>
    </row>
    <row r="30" customFormat="false" ht="15.75" hidden="false" customHeight="false" outlineLevel="0" collapsed="false">
      <c r="A30" s="119" t="s">
        <v>98</v>
      </c>
      <c r="B30" s="108" t="n">
        <v>288</v>
      </c>
      <c r="C30" s="108" t="n">
        <v>93</v>
      </c>
      <c r="D30" s="108" t="n">
        <v>113</v>
      </c>
      <c r="E30" s="108" t="n">
        <v>158</v>
      </c>
      <c r="F30" s="108" t="n">
        <v>100</v>
      </c>
      <c r="G30" s="108" t="n">
        <v>172</v>
      </c>
      <c r="H30" s="108" t="n">
        <v>202</v>
      </c>
      <c r="I30" s="108" t="n">
        <v>179</v>
      </c>
      <c r="J30" s="108" t="n">
        <v>118</v>
      </c>
      <c r="K30" s="108" t="n">
        <v>112</v>
      </c>
      <c r="L30" s="108" t="n">
        <v>106</v>
      </c>
      <c r="M30" s="108" t="n">
        <v>110</v>
      </c>
      <c r="N30" s="109" t="n">
        <f aca="false">SUM(B30:M30)</f>
        <v>1751</v>
      </c>
      <c r="O30" s="109"/>
    </row>
    <row r="31" customFormat="false" ht="15.75" hidden="false" customHeight="false" outlineLevel="0" collapsed="false">
      <c r="A31" s="110" t="s">
        <v>99</v>
      </c>
      <c r="B31" s="111"/>
      <c r="C31" s="111"/>
      <c r="D31" s="112"/>
      <c r="E31" s="112"/>
      <c r="F31" s="125"/>
      <c r="G31" s="112"/>
      <c r="H31" s="112"/>
      <c r="I31" s="112"/>
      <c r="J31" s="112"/>
      <c r="K31" s="112"/>
      <c r="L31" s="112"/>
      <c r="M31" s="112"/>
      <c r="N31" s="113"/>
      <c r="O31" s="113"/>
    </row>
    <row r="32" customFormat="false" ht="15" hidden="false" customHeight="false" outlineLevel="0" collapsed="false">
      <c r="A32" s="114" t="s">
        <v>100</v>
      </c>
      <c r="B32" s="104" t="n">
        <v>102</v>
      </c>
      <c r="C32" s="104" t="n">
        <v>81</v>
      </c>
      <c r="D32" s="104" t="n">
        <v>103</v>
      </c>
      <c r="E32" s="104" t="n">
        <v>105</v>
      </c>
      <c r="F32" s="104" t="n">
        <v>96</v>
      </c>
      <c r="G32" s="104" t="n">
        <v>162</v>
      </c>
      <c r="H32" s="104" t="n">
        <v>290</v>
      </c>
      <c r="I32" s="104" t="n">
        <v>174</v>
      </c>
      <c r="J32" s="104" t="n">
        <v>155</v>
      </c>
      <c r="K32" s="104" t="n">
        <v>131</v>
      </c>
      <c r="L32" s="104" t="n">
        <v>95</v>
      </c>
      <c r="M32" s="104" t="n">
        <v>95</v>
      </c>
      <c r="N32" s="115" t="n">
        <f aca="false">SUM(B32:M32)</f>
        <v>1589</v>
      </c>
      <c r="O32" s="115"/>
    </row>
    <row r="33" customFormat="false" ht="15" hidden="false" customHeight="false" outlineLevel="0" collapsed="false">
      <c r="A33" s="116" t="s">
        <v>101</v>
      </c>
      <c r="B33" s="117" t="n">
        <v>105</v>
      </c>
      <c r="C33" s="117" t="n">
        <v>79</v>
      </c>
      <c r="D33" s="117" t="n">
        <v>85</v>
      </c>
      <c r="E33" s="117" t="n">
        <v>129</v>
      </c>
      <c r="F33" s="117" t="n">
        <v>98</v>
      </c>
      <c r="G33" s="117" t="n">
        <v>181</v>
      </c>
      <c r="H33" s="117" t="n">
        <v>324</v>
      </c>
      <c r="I33" s="117" t="n">
        <v>137</v>
      </c>
      <c r="J33" s="117" t="n">
        <v>146</v>
      </c>
      <c r="K33" s="117" t="n">
        <v>113</v>
      </c>
      <c r="L33" s="117" t="n">
        <v>137</v>
      </c>
      <c r="M33" s="117" t="n">
        <v>141</v>
      </c>
      <c r="N33" s="118" t="n">
        <f aca="false">SUM(B33:M33)</f>
        <v>1675</v>
      </c>
      <c r="O33" s="118"/>
    </row>
    <row r="34" customFormat="false" ht="15" hidden="false" customHeight="false" outlineLevel="0" collapsed="false">
      <c r="A34" s="116" t="s">
        <v>102</v>
      </c>
      <c r="B34" s="117" t="n">
        <v>578</v>
      </c>
      <c r="C34" s="117" t="n">
        <v>358</v>
      </c>
      <c r="D34" s="117" t="n">
        <v>300</v>
      </c>
      <c r="E34" s="117" t="n">
        <v>430</v>
      </c>
      <c r="F34" s="117" t="n">
        <v>321</v>
      </c>
      <c r="G34" s="117" t="n">
        <v>372</v>
      </c>
      <c r="H34" s="117" t="n">
        <v>782</v>
      </c>
      <c r="I34" s="117" t="n">
        <v>270</v>
      </c>
      <c r="J34" s="117" t="n">
        <v>249</v>
      </c>
      <c r="K34" s="117" t="n">
        <v>286</v>
      </c>
      <c r="L34" s="117" t="n">
        <v>260</v>
      </c>
      <c r="M34" s="117" t="n">
        <v>275</v>
      </c>
      <c r="N34" s="118" t="n">
        <f aca="false">SUM(B34:M34)</f>
        <v>4481</v>
      </c>
      <c r="O34" s="118"/>
    </row>
    <row r="35" customFormat="false" ht="15.75" hidden="false" customHeight="false" outlineLevel="0" collapsed="false">
      <c r="A35" s="119" t="s">
        <v>89</v>
      </c>
      <c r="B35" s="108" t="n">
        <v>24</v>
      </c>
      <c r="C35" s="108" t="n">
        <v>14</v>
      </c>
      <c r="D35" s="108" t="n">
        <v>26</v>
      </c>
      <c r="E35" s="108" t="n">
        <v>15</v>
      </c>
      <c r="F35" s="108" t="n">
        <v>63</v>
      </c>
      <c r="G35" s="108" t="n">
        <v>61</v>
      </c>
      <c r="H35" s="108" t="n">
        <v>298</v>
      </c>
      <c r="I35" s="108" t="n">
        <v>230</v>
      </c>
      <c r="J35" s="108" t="n">
        <v>140</v>
      </c>
      <c r="K35" s="108" t="n">
        <v>68</v>
      </c>
      <c r="L35" s="108" t="n">
        <v>30</v>
      </c>
      <c r="M35" s="108" t="n">
        <v>39</v>
      </c>
      <c r="N35" s="109" t="n">
        <f aca="false">SUM(B35:M35)</f>
        <v>1008</v>
      </c>
      <c r="O35" s="109"/>
    </row>
    <row r="36" customFormat="false" ht="15.75" hidden="false" customHeight="false" outlineLevel="0" collapsed="false">
      <c r="A36" s="110" t="s">
        <v>103</v>
      </c>
      <c r="B36" s="111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3"/>
    </row>
    <row r="37" customFormat="false" ht="15" hidden="false" customHeight="false" outlineLevel="0" collapsed="false">
      <c r="A37" s="114" t="s">
        <v>104</v>
      </c>
      <c r="B37" s="104" t="n">
        <v>517</v>
      </c>
      <c r="C37" s="104" t="n">
        <v>323</v>
      </c>
      <c r="D37" s="104" t="n">
        <v>352</v>
      </c>
      <c r="E37" s="104" t="n">
        <v>455</v>
      </c>
      <c r="F37" s="104" t="n">
        <v>371</v>
      </c>
      <c r="G37" s="104" t="n">
        <v>517</v>
      </c>
      <c r="H37" s="104" t="n">
        <v>1172</v>
      </c>
      <c r="I37" s="104" t="n">
        <v>530</v>
      </c>
      <c r="J37" s="104" t="n">
        <v>449</v>
      </c>
      <c r="K37" s="104" t="n">
        <v>393</v>
      </c>
      <c r="L37" s="104" t="n">
        <v>359</v>
      </c>
      <c r="M37" s="104" t="n">
        <v>390</v>
      </c>
      <c r="N37" s="115" t="n">
        <f aca="false">SUM(B37:M37)</f>
        <v>5828</v>
      </c>
      <c r="O37" s="115"/>
    </row>
    <row r="38" customFormat="false" ht="15" hidden="false" customHeight="false" outlineLevel="0" collapsed="false">
      <c r="A38" s="116" t="s">
        <v>105</v>
      </c>
      <c r="B38" s="117" t="n">
        <v>269</v>
      </c>
      <c r="C38" s="117" t="n">
        <v>184</v>
      </c>
      <c r="D38" s="117" t="n">
        <v>205</v>
      </c>
      <c r="E38" s="117" t="n">
        <v>249</v>
      </c>
      <c r="F38" s="117" t="n">
        <v>181</v>
      </c>
      <c r="G38" s="117" t="n">
        <v>252</v>
      </c>
      <c r="H38" s="117" t="n">
        <v>596</v>
      </c>
      <c r="I38" s="117" t="n">
        <v>263</v>
      </c>
      <c r="J38" s="117" t="n">
        <v>253</v>
      </c>
      <c r="K38" s="117" t="n">
        <v>233</v>
      </c>
      <c r="L38" s="117" t="n">
        <v>194</v>
      </c>
      <c r="M38" s="117" t="n">
        <v>241</v>
      </c>
      <c r="N38" s="118" t="n">
        <f aca="false">SUM(B38:M38)</f>
        <v>3120</v>
      </c>
      <c r="O38" s="118"/>
    </row>
    <row r="39" customFormat="false" ht="15" hidden="false" customHeight="false" outlineLevel="0" collapsed="false">
      <c r="A39" s="116" t="s">
        <v>106</v>
      </c>
      <c r="B39" s="117" t="n">
        <v>310</v>
      </c>
      <c r="C39" s="117" t="n">
        <v>220</v>
      </c>
      <c r="D39" s="117" t="n">
        <v>208</v>
      </c>
      <c r="E39" s="117" t="n">
        <v>264</v>
      </c>
      <c r="F39" s="117" t="n">
        <v>223</v>
      </c>
      <c r="G39" s="117" t="n">
        <v>270</v>
      </c>
      <c r="H39" s="117" t="n">
        <v>750</v>
      </c>
      <c r="I39" s="117" t="n">
        <v>280</v>
      </c>
      <c r="J39" s="117" t="n">
        <v>278</v>
      </c>
      <c r="K39" s="117" t="n">
        <v>257</v>
      </c>
      <c r="L39" s="117" t="n">
        <v>199</v>
      </c>
      <c r="M39" s="117" t="n">
        <v>241</v>
      </c>
      <c r="N39" s="118" t="n">
        <f aca="false">SUM(B39:M39)</f>
        <v>3500</v>
      </c>
      <c r="O39" s="118"/>
    </row>
    <row r="40" customFormat="false" ht="15" hidden="false" customHeight="false" outlineLevel="0" collapsed="false">
      <c r="A40" s="116" t="s">
        <v>107</v>
      </c>
      <c r="B40" s="117" t="n">
        <v>550</v>
      </c>
      <c r="C40" s="117" t="n">
        <v>377</v>
      </c>
      <c r="D40" s="117" t="n">
        <v>387</v>
      </c>
      <c r="E40" s="117" t="n">
        <v>463</v>
      </c>
      <c r="F40" s="117" t="n">
        <v>389</v>
      </c>
      <c r="G40" s="117" t="n">
        <v>490</v>
      </c>
      <c r="H40" s="117" t="n">
        <v>1098</v>
      </c>
      <c r="I40" s="117" t="n">
        <v>518</v>
      </c>
      <c r="J40" s="117" t="n">
        <v>439</v>
      </c>
      <c r="K40" s="117" t="n">
        <v>381</v>
      </c>
      <c r="L40" s="117" t="n">
        <v>310</v>
      </c>
      <c r="M40" s="117" t="n">
        <v>371</v>
      </c>
      <c r="N40" s="118" t="n">
        <f aca="false">SUM(B40:M40)</f>
        <v>5773</v>
      </c>
      <c r="O40" s="118"/>
    </row>
    <row r="41" customFormat="false" ht="15" hidden="false" customHeight="false" outlineLevel="0" collapsed="false">
      <c r="A41" s="116" t="s">
        <v>108</v>
      </c>
      <c r="B41" s="117" t="n">
        <v>468</v>
      </c>
      <c r="C41" s="117" t="n">
        <v>306</v>
      </c>
      <c r="D41" s="117" t="n">
        <v>318</v>
      </c>
      <c r="E41" s="117" t="n">
        <v>430</v>
      </c>
      <c r="F41" s="117" t="n">
        <v>301</v>
      </c>
      <c r="G41" s="117" t="n">
        <v>447</v>
      </c>
      <c r="H41" s="117" t="n">
        <v>996</v>
      </c>
      <c r="I41" s="117" t="n">
        <v>426</v>
      </c>
      <c r="J41" s="117" t="n">
        <v>358</v>
      </c>
      <c r="K41" s="117" t="n">
        <v>303</v>
      </c>
      <c r="L41" s="117" t="n">
        <v>308</v>
      </c>
      <c r="M41" s="117" t="n">
        <v>325</v>
      </c>
      <c r="N41" s="118" t="n">
        <f aca="false">SUM(B41:M41)</f>
        <v>4986</v>
      </c>
      <c r="O41" s="118"/>
    </row>
    <row r="42" customFormat="false" ht="15" hidden="false" customHeight="false" outlineLevel="0" collapsed="false">
      <c r="A42" s="116" t="s">
        <v>109</v>
      </c>
      <c r="B42" s="117" t="n">
        <v>59</v>
      </c>
      <c r="C42" s="117" t="n">
        <v>39</v>
      </c>
      <c r="D42" s="117" t="n">
        <v>40</v>
      </c>
      <c r="E42" s="117" t="n">
        <v>75</v>
      </c>
      <c r="F42" s="117" t="n">
        <v>44</v>
      </c>
      <c r="G42" s="117" t="n">
        <v>65</v>
      </c>
      <c r="H42" s="117" t="n">
        <v>208</v>
      </c>
      <c r="I42" s="117" t="n">
        <v>70</v>
      </c>
      <c r="J42" s="117" t="n">
        <v>69</v>
      </c>
      <c r="K42" s="117" t="n">
        <v>80</v>
      </c>
      <c r="L42" s="117" t="n">
        <v>57</v>
      </c>
      <c r="M42" s="117" t="n">
        <v>43</v>
      </c>
      <c r="N42" s="118" t="n">
        <f aca="false">SUM(B42:M42)</f>
        <v>849</v>
      </c>
      <c r="O42" s="118"/>
    </row>
    <row r="43" customFormat="false" ht="15.75" hidden="false" customHeight="false" outlineLevel="0" collapsed="false">
      <c r="A43" s="119" t="s">
        <v>83</v>
      </c>
      <c r="B43" s="108" t="n">
        <v>58</v>
      </c>
      <c r="C43" s="108" t="n">
        <v>13</v>
      </c>
      <c r="D43" s="108" t="n">
        <v>12</v>
      </c>
      <c r="E43" s="108" t="n">
        <v>29</v>
      </c>
      <c r="F43" s="108" t="n">
        <v>11</v>
      </c>
      <c r="G43" s="108" t="n">
        <v>16</v>
      </c>
      <c r="H43" s="108" t="n">
        <v>102</v>
      </c>
      <c r="I43" s="108" t="n">
        <v>12</v>
      </c>
      <c r="J43" s="108" t="n">
        <v>10</v>
      </c>
      <c r="K43" s="108" t="n">
        <v>9</v>
      </c>
      <c r="L43" s="108" t="n">
        <v>17</v>
      </c>
      <c r="M43" s="108" t="n">
        <v>10</v>
      </c>
      <c r="N43" s="109" t="n">
        <f aca="false">SUM(B43:M43)</f>
        <v>299</v>
      </c>
      <c r="O43" s="109"/>
    </row>
    <row r="44" customFormat="false" ht="15.75" hidden="false" customHeight="false" outlineLevel="0" collapsed="false">
      <c r="A44" s="110" t="s">
        <v>110</v>
      </c>
      <c r="B44" s="111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113"/>
    </row>
    <row r="45" customFormat="false" ht="15" hidden="false" customHeight="false" outlineLevel="0" collapsed="false">
      <c r="A45" s="114" t="s">
        <v>111</v>
      </c>
      <c r="B45" s="104" t="n">
        <v>379</v>
      </c>
      <c r="C45" s="104" t="n">
        <v>229</v>
      </c>
      <c r="D45" s="104" t="n">
        <v>238</v>
      </c>
      <c r="E45" s="104" t="n">
        <v>331</v>
      </c>
      <c r="F45" s="104" t="n">
        <v>264</v>
      </c>
      <c r="G45" s="104" t="n">
        <v>445</v>
      </c>
      <c r="H45" s="104" t="n">
        <v>1100</v>
      </c>
      <c r="I45" s="104" t="n">
        <v>571</v>
      </c>
      <c r="J45" s="104" t="n">
        <v>507</v>
      </c>
      <c r="K45" s="104" t="n">
        <v>464</v>
      </c>
      <c r="L45" s="104" t="n">
        <v>417</v>
      </c>
      <c r="M45" s="104" t="n">
        <v>428</v>
      </c>
      <c r="N45" s="115" t="n">
        <f aca="false">SUM(B45:M45)</f>
        <v>5373</v>
      </c>
      <c r="O45" s="115"/>
    </row>
    <row r="46" customFormat="false" ht="15" hidden="false" customHeight="false" outlineLevel="0" collapsed="false">
      <c r="A46" s="116" t="s">
        <v>112</v>
      </c>
      <c r="B46" s="117" t="n">
        <v>340</v>
      </c>
      <c r="C46" s="117" t="n">
        <v>221</v>
      </c>
      <c r="D46" s="117" t="n">
        <v>209</v>
      </c>
      <c r="E46" s="117" t="n">
        <v>249</v>
      </c>
      <c r="F46" s="117" t="n">
        <v>178</v>
      </c>
      <c r="G46" s="117" t="n">
        <v>217</v>
      </c>
      <c r="H46" s="117" t="n">
        <v>418</v>
      </c>
      <c r="I46" s="117" t="n">
        <v>171</v>
      </c>
      <c r="J46" s="117" t="n">
        <v>138</v>
      </c>
      <c r="K46" s="117" t="n">
        <v>105</v>
      </c>
      <c r="L46" s="117" t="n">
        <v>79</v>
      </c>
      <c r="M46" s="117" t="n">
        <v>111</v>
      </c>
      <c r="N46" s="118" t="n">
        <f aca="false">SUM(B46:M46)</f>
        <v>2436</v>
      </c>
      <c r="O46" s="118"/>
    </row>
    <row r="47" customFormat="false" ht="15.75" hidden="false" customHeight="false" outlineLevel="0" collapsed="false">
      <c r="A47" s="121" t="s">
        <v>113</v>
      </c>
      <c r="B47" s="108" t="n">
        <v>90</v>
      </c>
      <c r="C47" s="108" t="n">
        <v>81</v>
      </c>
      <c r="D47" s="108" t="n">
        <v>80</v>
      </c>
      <c r="E47" s="108" t="n">
        <v>102</v>
      </c>
      <c r="F47" s="108" t="n">
        <v>130</v>
      </c>
      <c r="G47" s="108" t="n">
        <v>122</v>
      </c>
      <c r="H47" s="108" t="n">
        <v>220</v>
      </c>
      <c r="I47" s="108" t="n">
        <v>71</v>
      </c>
      <c r="J47" s="108" t="n">
        <v>40</v>
      </c>
      <c r="K47" s="108" t="n">
        <v>37</v>
      </c>
      <c r="L47" s="108" t="n">
        <v>41</v>
      </c>
      <c r="M47" s="108" t="n">
        <v>26</v>
      </c>
      <c r="N47" s="126" t="n">
        <f aca="false">SUM(B47:M47)</f>
        <v>1040</v>
      </c>
      <c r="O47" s="126"/>
    </row>
    <row r="48" customFormat="false" ht="15" hidden="false" customHeight="false" outlineLevel="0" collapsed="false">
      <c r="A48" s="127"/>
      <c r="B48" s="128"/>
    </row>
  </sheetData>
  <mergeCells count="41">
    <mergeCell ref="A4:O5"/>
    <mergeCell ref="A8:A9"/>
    <mergeCell ref="N8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5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53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91" zoomScalePageLayoutView="77" workbookViewId="0">
      <selection pane="topLeft" activeCell="N19" activeCellId="0" sqref="N19"/>
    </sheetView>
  </sheetViews>
  <sheetFormatPr defaultRowHeight="15" zeroHeight="false" outlineLevelRow="0" outlineLevelCol="0"/>
  <cols>
    <col collapsed="false" customWidth="true" hidden="false" outlineLevel="0" max="1" min="1" style="129" width="51.71"/>
    <col collapsed="false" customWidth="true" hidden="false" outlineLevel="0" max="13" min="2" style="0" width="11.29"/>
    <col collapsed="false" customWidth="true" hidden="false" outlineLevel="0" max="15" min="14" style="0" width="9.14"/>
    <col collapsed="false" customWidth="true" hidden="false" outlineLevel="0" max="1025" min="16" style="0" width="8.67"/>
  </cols>
  <sheetData>
    <row r="1" customFormat="false" ht="15.75" hidden="false" customHeight="false" outlineLevel="0" collapsed="false"/>
    <row r="2" customFormat="false" ht="15" hidden="false" customHeight="false" outlineLevel="0" collapsed="false">
      <c r="A2" s="130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customFormat="false" ht="15.75" hidden="false" customHeight="false" outlineLevel="0" collapsed="false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5" customFormat="false" ht="15.75" hidden="false" customHeight="false" outlineLevel="0" collapsed="false"/>
    <row r="6" customFormat="false" ht="15.75" hidden="false" customHeight="true" outlineLevel="0" collapsed="false">
      <c r="A6" s="132"/>
      <c r="B6" s="100" t="s">
        <v>65</v>
      </c>
      <c r="C6" s="100" t="s">
        <v>66</v>
      </c>
      <c r="D6" s="100" t="s">
        <v>67</v>
      </c>
      <c r="E6" s="100" t="s">
        <v>68</v>
      </c>
      <c r="F6" s="100" t="s">
        <v>69</v>
      </c>
      <c r="G6" s="100" t="s">
        <v>70</v>
      </c>
      <c r="H6" s="100" t="s">
        <v>71</v>
      </c>
      <c r="I6" s="100" t="s">
        <v>72</v>
      </c>
      <c r="J6" s="100" t="s">
        <v>73</v>
      </c>
      <c r="K6" s="100" t="s">
        <v>74</v>
      </c>
      <c r="L6" s="100" t="s">
        <v>75</v>
      </c>
      <c r="M6" s="133" t="s">
        <v>76</v>
      </c>
      <c r="N6" s="134" t="s">
        <v>46</v>
      </c>
      <c r="O6" s="134"/>
    </row>
    <row r="7" customFormat="false" ht="15.75" hidden="false" customHeight="true" outlineLevel="0" collapsed="false">
      <c r="A7" s="135" t="s">
        <v>115</v>
      </c>
      <c r="B7" s="102" t="s">
        <v>17</v>
      </c>
      <c r="C7" s="102" t="s">
        <v>17</v>
      </c>
      <c r="D7" s="102" t="s">
        <v>17</v>
      </c>
      <c r="E7" s="102" t="s">
        <v>17</v>
      </c>
      <c r="F7" s="102" t="s">
        <v>17</v>
      </c>
      <c r="G7" s="102" t="s">
        <v>17</v>
      </c>
      <c r="H7" s="102" t="s">
        <v>17</v>
      </c>
      <c r="I7" s="102" t="s">
        <v>17</v>
      </c>
      <c r="J7" s="102" t="s">
        <v>17</v>
      </c>
      <c r="K7" s="102" t="s">
        <v>17</v>
      </c>
      <c r="L7" s="102" t="s">
        <v>17</v>
      </c>
      <c r="M7" s="136" t="s">
        <v>17</v>
      </c>
      <c r="N7" s="134"/>
      <c r="O7" s="134"/>
    </row>
    <row r="8" customFormat="false" ht="15.75" hidden="false" customHeight="false" outlineLevel="0" collapsed="false">
      <c r="A8" s="137" t="s">
        <v>116</v>
      </c>
      <c r="B8" s="138" t="n">
        <v>173</v>
      </c>
      <c r="C8" s="138" t="n">
        <v>128</v>
      </c>
      <c r="D8" s="138" t="n">
        <v>208</v>
      </c>
      <c r="E8" s="138" t="n">
        <v>167</v>
      </c>
      <c r="F8" s="138" t="n">
        <v>150</v>
      </c>
      <c r="G8" s="138" t="n">
        <v>158</v>
      </c>
      <c r="H8" s="138" t="n">
        <v>155</v>
      </c>
      <c r="I8" s="138" t="n">
        <v>180</v>
      </c>
      <c r="J8" s="138" t="n">
        <v>188</v>
      </c>
      <c r="K8" s="138" t="n">
        <v>145</v>
      </c>
      <c r="L8" s="138" t="n">
        <v>192</v>
      </c>
      <c r="M8" s="139" t="n">
        <v>157</v>
      </c>
      <c r="N8" s="71" t="n">
        <f aca="false">SUM(B8:M8)</f>
        <v>2001</v>
      </c>
      <c r="O8" s="71"/>
    </row>
    <row r="9" customFormat="false" ht="15.75" hidden="false" customHeight="false" outlineLevel="0" collapsed="false">
      <c r="A9" s="140" t="s">
        <v>117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72"/>
      <c r="O9" s="72"/>
    </row>
    <row r="10" customFormat="false" ht="15" hidden="false" customHeight="false" outlineLevel="0" collapsed="false">
      <c r="A10" s="141" t="s">
        <v>81</v>
      </c>
      <c r="B10" s="142" t="n">
        <v>42</v>
      </c>
      <c r="C10" s="142" t="n">
        <v>18</v>
      </c>
      <c r="D10" s="142" t="n">
        <v>53</v>
      </c>
      <c r="E10" s="142" t="n">
        <v>44</v>
      </c>
      <c r="F10" s="142" t="n">
        <v>35</v>
      </c>
      <c r="G10" s="142" t="n">
        <v>36</v>
      </c>
      <c r="H10" s="142" t="n">
        <v>37</v>
      </c>
      <c r="I10" s="142" t="n">
        <v>49</v>
      </c>
      <c r="J10" s="142" t="n">
        <v>43</v>
      </c>
      <c r="K10" s="142" t="n">
        <v>23</v>
      </c>
      <c r="L10" s="142" t="n">
        <v>57</v>
      </c>
      <c r="M10" s="143" t="n">
        <v>47</v>
      </c>
      <c r="N10" s="71" t="n">
        <f aca="false">SUM(B10:M10)</f>
        <v>484</v>
      </c>
      <c r="O10" s="71"/>
    </row>
    <row r="11" customFormat="false" ht="15.75" hidden="false" customHeight="false" outlineLevel="0" collapsed="false">
      <c r="A11" s="137" t="s">
        <v>82</v>
      </c>
      <c r="B11" s="138" t="n">
        <v>133</v>
      </c>
      <c r="C11" s="138" t="n">
        <v>110</v>
      </c>
      <c r="D11" s="138" t="n">
        <v>155</v>
      </c>
      <c r="E11" s="138" t="n">
        <v>124</v>
      </c>
      <c r="F11" s="138" t="n">
        <v>115</v>
      </c>
      <c r="G11" s="138" t="n">
        <v>121</v>
      </c>
      <c r="H11" s="138" t="n">
        <v>118</v>
      </c>
      <c r="I11" s="138" t="n">
        <v>132</v>
      </c>
      <c r="J11" s="138" t="n">
        <v>145</v>
      </c>
      <c r="K11" s="138" t="n">
        <v>122</v>
      </c>
      <c r="L11" s="138" t="n">
        <v>135</v>
      </c>
      <c r="M11" s="139" t="n">
        <v>110</v>
      </c>
      <c r="N11" s="71" t="n">
        <f aca="false">SUM(B11:M11)</f>
        <v>1520</v>
      </c>
      <c r="O11" s="71"/>
    </row>
    <row r="12" customFormat="false" ht="15.75" hidden="false" customHeight="false" outlineLevel="0" collapsed="false">
      <c r="A12" s="144" t="s">
        <v>118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72"/>
      <c r="O12" s="72"/>
    </row>
    <row r="13" customFormat="false" ht="15" hidden="false" customHeight="false" outlineLevel="0" collapsed="false">
      <c r="A13" s="141" t="s">
        <v>119</v>
      </c>
      <c r="B13" s="142" t="n">
        <v>15</v>
      </c>
      <c r="C13" s="142" t="n">
        <v>9</v>
      </c>
      <c r="D13" s="142" t="n">
        <v>13</v>
      </c>
      <c r="E13" s="142" t="n">
        <v>14</v>
      </c>
      <c r="F13" s="142" t="n">
        <v>10</v>
      </c>
      <c r="G13" s="142" t="n">
        <v>10</v>
      </c>
      <c r="H13" s="142" t="n">
        <v>8</v>
      </c>
      <c r="I13" s="142" t="n">
        <v>10</v>
      </c>
      <c r="J13" s="142" t="n">
        <v>11</v>
      </c>
      <c r="K13" s="142" t="n">
        <v>10</v>
      </c>
      <c r="L13" s="142" t="n">
        <v>7</v>
      </c>
      <c r="M13" s="143" t="n">
        <v>6</v>
      </c>
      <c r="N13" s="71" t="n">
        <f aca="false">SUM(B13:M13)</f>
        <v>123</v>
      </c>
      <c r="O13" s="71"/>
    </row>
    <row r="14" customFormat="false" ht="15" hidden="false" customHeight="false" outlineLevel="0" collapsed="false">
      <c r="A14" s="137" t="s">
        <v>120</v>
      </c>
      <c r="B14" s="4" t="n">
        <v>8</v>
      </c>
      <c r="C14" s="4" t="n">
        <v>8</v>
      </c>
      <c r="D14" s="4" t="n">
        <v>16</v>
      </c>
      <c r="E14" s="4" t="n">
        <v>8</v>
      </c>
      <c r="F14" s="4" t="n">
        <v>5</v>
      </c>
      <c r="G14" s="4" t="n">
        <v>11</v>
      </c>
      <c r="H14" s="4" t="n">
        <v>9</v>
      </c>
      <c r="I14" s="4" t="n">
        <v>5</v>
      </c>
      <c r="J14" s="4" t="n">
        <v>4</v>
      </c>
      <c r="K14" s="4" t="n">
        <v>10</v>
      </c>
      <c r="L14" s="4" t="n">
        <v>11</v>
      </c>
      <c r="M14" s="25" t="n">
        <v>7</v>
      </c>
      <c r="N14" s="71" t="n">
        <f aca="false">SUM(B14:M14)</f>
        <v>102</v>
      </c>
      <c r="O14" s="71"/>
    </row>
    <row r="15" customFormat="false" ht="15" hidden="false" customHeight="false" outlineLevel="0" collapsed="false">
      <c r="A15" s="145" t="s">
        <v>121</v>
      </c>
      <c r="B15" s="4" t="n">
        <v>49</v>
      </c>
      <c r="C15" s="4" t="n">
        <v>49</v>
      </c>
      <c r="D15" s="4" t="n">
        <v>41</v>
      </c>
      <c r="E15" s="4" t="n">
        <v>42</v>
      </c>
      <c r="F15" s="4" t="n">
        <v>42</v>
      </c>
      <c r="G15" s="4" t="n">
        <v>30</v>
      </c>
      <c r="H15" s="4" t="n">
        <v>34</v>
      </c>
      <c r="I15" s="4" t="n">
        <v>37</v>
      </c>
      <c r="J15" s="4" t="n">
        <v>48</v>
      </c>
      <c r="K15" s="4" t="n">
        <v>33</v>
      </c>
      <c r="L15" s="4" t="n">
        <v>38</v>
      </c>
      <c r="M15" s="25" t="n">
        <v>29</v>
      </c>
      <c r="N15" s="71" t="n">
        <f aca="false">SUM(B15:M15)</f>
        <v>472</v>
      </c>
      <c r="O15" s="71"/>
    </row>
    <row r="16" customFormat="false" ht="15" hidden="false" customHeight="false" outlineLevel="0" collapsed="false">
      <c r="A16" s="145" t="s">
        <v>122</v>
      </c>
      <c r="B16" s="4" t="n">
        <v>7</v>
      </c>
      <c r="C16" s="4" t="n">
        <v>2</v>
      </c>
      <c r="D16" s="4" t="n">
        <v>13</v>
      </c>
      <c r="E16" s="4" t="n">
        <v>14</v>
      </c>
      <c r="F16" s="4" t="n">
        <v>8</v>
      </c>
      <c r="G16" s="4" t="n">
        <v>11</v>
      </c>
      <c r="H16" s="4" t="n">
        <v>14</v>
      </c>
      <c r="I16" s="4" t="n">
        <v>5</v>
      </c>
      <c r="J16" s="4" t="n">
        <v>12</v>
      </c>
      <c r="K16" s="4" t="n">
        <v>11</v>
      </c>
      <c r="L16" s="4" t="n">
        <v>19</v>
      </c>
      <c r="M16" s="25" t="n">
        <v>16</v>
      </c>
      <c r="N16" s="71" t="n">
        <f aca="false">SUM(B16:M16)</f>
        <v>132</v>
      </c>
      <c r="O16" s="71"/>
    </row>
    <row r="17" customFormat="false" ht="15" hidden="false" customHeight="false" outlineLevel="0" collapsed="false">
      <c r="A17" s="145" t="s">
        <v>123</v>
      </c>
      <c r="B17" s="4" t="n">
        <v>38</v>
      </c>
      <c r="C17" s="4" t="n">
        <v>26</v>
      </c>
      <c r="D17" s="4" t="n">
        <v>39</v>
      </c>
      <c r="E17" s="4" t="n">
        <v>40</v>
      </c>
      <c r="F17" s="4" t="n">
        <v>22</v>
      </c>
      <c r="G17" s="4" t="n">
        <v>33</v>
      </c>
      <c r="H17" s="4" t="n">
        <v>29</v>
      </c>
      <c r="I17" s="4" t="n">
        <v>45</v>
      </c>
      <c r="J17" s="4" t="n">
        <v>41</v>
      </c>
      <c r="K17" s="4" t="n">
        <v>25</v>
      </c>
      <c r="L17" s="4" t="n">
        <v>33</v>
      </c>
      <c r="M17" s="25" t="n">
        <v>30</v>
      </c>
      <c r="N17" s="71" t="n">
        <f aca="false">SUM(B17:M17)</f>
        <v>401</v>
      </c>
      <c r="O17" s="71"/>
    </row>
    <row r="18" customFormat="false" ht="15" hidden="false" customHeight="false" outlineLevel="0" collapsed="false">
      <c r="A18" s="145" t="s">
        <v>124</v>
      </c>
      <c r="B18" s="4" t="n">
        <v>5</v>
      </c>
      <c r="C18" s="4" t="n">
        <v>2</v>
      </c>
      <c r="D18" s="4" t="n">
        <v>5</v>
      </c>
      <c r="E18" s="4" t="n">
        <v>2</v>
      </c>
      <c r="F18" s="4" t="n">
        <v>5</v>
      </c>
      <c r="G18" s="4" t="n">
        <v>6</v>
      </c>
      <c r="H18" s="4" t="n">
        <v>6</v>
      </c>
      <c r="I18" s="4" t="n">
        <v>12</v>
      </c>
      <c r="J18" s="4" t="n">
        <v>3</v>
      </c>
      <c r="K18" s="4" t="n">
        <v>1</v>
      </c>
      <c r="L18" s="4" t="n">
        <v>4</v>
      </c>
      <c r="M18" s="25" t="n">
        <v>1</v>
      </c>
      <c r="N18" s="71" t="n">
        <f aca="false">SUM(B18:M18)</f>
        <v>52</v>
      </c>
      <c r="O18" s="71"/>
    </row>
    <row r="19" customFormat="false" ht="15" hidden="false" customHeight="false" outlineLevel="0" collapsed="false">
      <c r="A19" s="145" t="s">
        <v>125</v>
      </c>
      <c r="B19" s="4" t="n">
        <v>4</v>
      </c>
      <c r="C19" s="4" t="n">
        <v>1</v>
      </c>
      <c r="D19" s="4" t="n">
        <v>13</v>
      </c>
      <c r="E19" s="4" t="n">
        <v>3</v>
      </c>
      <c r="F19" s="4" t="n">
        <v>3</v>
      </c>
      <c r="G19" s="4" t="n">
        <v>9</v>
      </c>
      <c r="H19" s="4" t="n">
        <v>2</v>
      </c>
      <c r="I19" s="4" t="n">
        <v>2</v>
      </c>
      <c r="J19" s="4" t="n">
        <v>3</v>
      </c>
      <c r="K19" s="4" t="n">
        <v>4</v>
      </c>
      <c r="L19" s="4" t="n">
        <v>8</v>
      </c>
      <c r="M19" s="25" t="n">
        <v>4</v>
      </c>
      <c r="N19" s="71" t="n">
        <f aca="false">SUM(B19:M19)</f>
        <v>56</v>
      </c>
      <c r="O19" s="71"/>
    </row>
    <row r="20" customFormat="false" ht="15" hidden="false" customHeight="false" outlineLevel="0" collapsed="false">
      <c r="A20" s="145" t="s">
        <v>83</v>
      </c>
      <c r="B20" s="4" t="n">
        <v>39</v>
      </c>
      <c r="C20" s="4" t="n">
        <v>28</v>
      </c>
      <c r="D20" s="4" t="n">
        <v>58</v>
      </c>
      <c r="E20" s="4" t="n">
        <v>42</v>
      </c>
      <c r="F20" s="4" t="n">
        <v>55</v>
      </c>
      <c r="G20" s="4" t="n">
        <v>42</v>
      </c>
      <c r="H20" s="4" t="n">
        <v>42</v>
      </c>
      <c r="I20" s="4" t="n">
        <v>54</v>
      </c>
      <c r="J20" s="4" t="n">
        <v>56</v>
      </c>
      <c r="K20" s="4" t="n">
        <v>45</v>
      </c>
      <c r="L20" s="4" t="n">
        <v>56</v>
      </c>
      <c r="M20" s="25" t="n">
        <v>61</v>
      </c>
      <c r="N20" s="71" t="n">
        <f aca="false">SUM(B20:M20)</f>
        <v>578</v>
      </c>
      <c r="O20" s="71"/>
    </row>
    <row r="21" customFormat="false" ht="15.75" hidden="false" customHeight="false" outlineLevel="0" collapsed="false">
      <c r="A21" s="145" t="s">
        <v>126</v>
      </c>
      <c r="B21" s="138" t="n">
        <v>7</v>
      </c>
      <c r="C21" s="138" t="n">
        <v>1</v>
      </c>
      <c r="D21" s="138" t="n">
        <v>7</v>
      </c>
      <c r="E21" s="138" t="n">
        <v>1</v>
      </c>
      <c r="F21" s="138" t="n">
        <v>2</v>
      </c>
      <c r="G21" s="138" t="n">
        <v>3</v>
      </c>
      <c r="H21" s="138" t="n">
        <v>8</v>
      </c>
      <c r="I21" s="138" t="n">
        <v>15</v>
      </c>
      <c r="J21" s="138" t="n">
        <v>8</v>
      </c>
      <c r="K21" s="138" t="n">
        <v>6</v>
      </c>
      <c r="L21" s="138" t="n">
        <v>16</v>
      </c>
      <c r="M21" s="139" t="n">
        <v>2</v>
      </c>
      <c r="N21" s="71" t="n">
        <f aca="false">SUM(B21:M21)</f>
        <v>76</v>
      </c>
      <c r="O21" s="71"/>
    </row>
    <row r="22" customFormat="false" ht="15.75" hidden="false" customHeight="false" outlineLevel="0" collapsed="false">
      <c r="A22" s="146" t="s">
        <v>127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72"/>
      <c r="O22" s="72"/>
    </row>
    <row r="23" customFormat="false" ht="15" hidden="false" customHeight="false" outlineLevel="0" collapsed="false">
      <c r="A23" s="147" t="s">
        <v>128</v>
      </c>
      <c r="B23" s="142" t="n">
        <v>133</v>
      </c>
      <c r="C23" s="142" t="n">
        <v>92</v>
      </c>
      <c r="D23" s="142" t="n">
        <v>140</v>
      </c>
      <c r="E23" s="142" t="n">
        <v>123</v>
      </c>
      <c r="F23" s="142" t="n">
        <v>106</v>
      </c>
      <c r="G23" s="142" t="n">
        <v>110</v>
      </c>
      <c r="H23" s="142" t="n">
        <v>99</v>
      </c>
      <c r="I23" s="142" t="n">
        <v>118</v>
      </c>
      <c r="J23" s="142" t="n">
        <v>110</v>
      </c>
      <c r="K23" s="142" t="n">
        <v>87</v>
      </c>
      <c r="L23" s="142" t="n">
        <v>103</v>
      </c>
      <c r="M23" s="143" t="n">
        <v>90</v>
      </c>
      <c r="N23" s="71" t="n">
        <f aca="false">SUM(B23:M23)</f>
        <v>1311</v>
      </c>
      <c r="O23" s="71"/>
    </row>
    <row r="24" customFormat="false" ht="15" hidden="false" customHeight="false" outlineLevel="0" collapsed="false">
      <c r="A24" s="137" t="s">
        <v>129</v>
      </c>
      <c r="B24" s="4" t="n">
        <v>31</v>
      </c>
      <c r="C24" s="4" t="n">
        <v>27</v>
      </c>
      <c r="D24" s="4" t="n">
        <v>53</v>
      </c>
      <c r="E24" s="4" t="n">
        <v>27</v>
      </c>
      <c r="F24" s="4" t="n">
        <v>36</v>
      </c>
      <c r="G24" s="4" t="n">
        <v>36</v>
      </c>
      <c r="H24" s="4" t="n">
        <v>41</v>
      </c>
      <c r="I24" s="4" t="n">
        <v>50</v>
      </c>
      <c r="J24" s="4" t="n">
        <v>62</v>
      </c>
      <c r="K24" s="4" t="n">
        <v>37</v>
      </c>
      <c r="L24" s="4" t="n">
        <v>62</v>
      </c>
      <c r="M24" s="25" t="n">
        <v>48</v>
      </c>
      <c r="N24" s="71" t="n">
        <f aca="false">SUM(B24:M24)</f>
        <v>510</v>
      </c>
      <c r="O24" s="71"/>
    </row>
    <row r="25" customFormat="false" ht="15" hidden="false" customHeight="false" outlineLevel="0" collapsed="false">
      <c r="A25" s="137" t="s">
        <v>130</v>
      </c>
      <c r="B25" s="4" t="n">
        <v>8</v>
      </c>
      <c r="C25" s="4" t="n">
        <v>8</v>
      </c>
      <c r="D25" s="4" t="n">
        <v>14</v>
      </c>
      <c r="E25" s="4" t="n">
        <v>16</v>
      </c>
      <c r="F25" s="4" t="n">
        <v>7</v>
      </c>
      <c r="G25" s="4" t="n">
        <v>7</v>
      </c>
      <c r="H25" s="4" t="n">
        <v>13</v>
      </c>
      <c r="I25" s="4" t="n">
        <v>12</v>
      </c>
      <c r="J25" s="4" t="n">
        <v>10</v>
      </c>
      <c r="K25" s="4" t="n">
        <v>19</v>
      </c>
      <c r="L25" s="4" t="n">
        <v>23</v>
      </c>
      <c r="M25" s="25" t="n">
        <v>17</v>
      </c>
      <c r="N25" s="71" t="n">
        <f aca="false">SUM(B25:M25)</f>
        <v>154</v>
      </c>
      <c r="O25" s="71"/>
    </row>
    <row r="26" customFormat="false" ht="15.75" hidden="false" customHeight="false" outlineLevel="0" collapsed="false">
      <c r="A26" s="148" t="s">
        <v>126</v>
      </c>
      <c r="B26" s="138" t="n">
        <v>1</v>
      </c>
      <c r="C26" s="138" t="n">
        <v>1</v>
      </c>
      <c r="D26" s="138" t="n">
        <v>1</v>
      </c>
      <c r="E26" s="138" t="n">
        <v>0</v>
      </c>
      <c r="F26" s="138" t="n">
        <v>1</v>
      </c>
      <c r="G26" s="138" t="n">
        <v>3</v>
      </c>
      <c r="H26" s="138" t="n">
        <v>2</v>
      </c>
      <c r="I26" s="138" t="n">
        <v>2</v>
      </c>
      <c r="J26" s="138" t="n">
        <v>7</v>
      </c>
      <c r="K26" s="138" t="n">
        <v>2</v>
      </c>
      <c r="L26" s="138" t="n">
        <v>4</v>
      </c>
      <c r="M26" s="139" t="n">
        <v>3</v>
      </c>
      <c r="N26" s="71" t="n">
        <f aca="false">SUM(B26:M26)</f>
        <v>27</v>
      </c>
      <c r="O26" s="71"/>
    </row>
    <row r="27" customFormat="false" ht="15.75" hidden="false" customHeight="false" outlineLevel="0" collapsed="false">
      <c r="A27" s="149" t="s">
        <v>131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72"/>
      <c r="O27" s="72"/>
    </row>
    <row r="28" customFormat="false" ht="15" hidden="false" customHeight="false" outlineLevel="0" collapsed="false">
      <c r="A28" s="141" t="s">
        <v>132</v>
      </c>
      <c r="B28" s="142" t="n">
        <v>27</v>
      </c>
      <c r="C28" s="142" t="n">
        <v>19</v>
      </c>
      <c r="D28" s="142" t="n">
        <v>26</v>
      </c>
      <c r="E28" s="142" t="n">
        <v>27</v>
      </c>
      <c r="F28" s="142" t="n">
        <v>13</v>
      </c>
      <c r="G28" s="142" t="n">
        <v>10</v>
      </c>
      <c r="H28" s="142" t="n">
        <v>22</v>
      </c>
      <c r="I28" s="142" t="n">
        <v>24</v>
      </c>
      <c r="J28" s="142" t="n">
        <v>17</v>
      </c>
      <c r="K28" s="142" t="n">
        <v>13</v>
      </c>
      <c r="L28" s="142" t="n">
        <v>21</v>
      </c>
      <c r="M28" s="143" t="n">
        <v>16</v>
      </c>
      <c r="N28" s="71" t="n">
        <f aca="false">SUM(B28:M28)</f>
        <v>235</v>
      </c>
      <c r="O28" s="71"/>
    </row>
    <row r="29" customFormat="false" ht="15" hidden="false" customHeight="false" outlineLevel="0" collapsed="false">
      <c r="A29" s="137" t="s">
        <v>133</v>
      </c>
      <c r="B29" s="4" t="n">
        <v>58</v>
      </c>
      <c r="C29" s="4" t="n">
        <v>44</v>
      </c>
      <c r="D29" s="4" t="n">
        <v>73</v>
      </c>
      <c r="E29" s="4" t="n">
        <v>64</v>
      </c>
      <c r="F29" s="4" t="n">
        <v>58</v>
      </c>
      <c r="G29" s="4" t="n">
        <v>48</v>
      </c>
      <c r="H29" s="4" t="n">
        <v>33</v>
      </c>
      <c r="I29" s="4" t="n">
        <v>58</v>
      </c>
      <c r="J29" s="4" t="n">
        <v>55</v>
      </c>
      <c r="K29" s="4" t="n">
        <v>42</v>
      </c>
      <c r="L29" s="4" t="n">
        <v>46</v>
      </c>
      <c r="M29" s="25" t="n">
        <v>38</v>
      </c>
      <c r="N29" s="71" t="n">
        <f aca="false">SUM(B29:M29)</f>
        <v>617</v>
      </c>
      <c r="O29" s="71"/>
    </row>
    <row r="30" customFormat="false" ht="15" hidden="false" customHeight="false" outlineLevel="0" collapsed="false">
      <c r="A30" s="137" t="s">
        <v>134</v>
      </c>
      <c r="B30" s="4" t="n">
        <v>11</v>
      </c>
      <c r="C30" s="4" t="n">
        <v>11</v>
      </c>
      <c r="D30" s="4" t="n">
        <v>10</v>
      </c>
      <c r="E30" s="4" t="n">
        <v>10</v>
      </c>
      <c r="F30" s="4" t="n">
        <v>5</v>
      </c>
      <c r="G30" s="4" t="n">
        <v>5</v>
      </c>
      <c r="H30" s="4" t="n">
        <v>3</v>
      </c>
      <c r="I30" s="4" t="n">
        <v>3</v>
      </c>
      <c r="J30" s="4" t="n">
        <v>7</v>
      </c>
      <c r="K30" s="4" t="n">
        <v>7</v>
      </c>
      <c r="L30" s="4" t="n">
        <v>17</v>
      </c>
      <c r="M30" s="25" t="n">
        <v>6</v>
      </c>
      <c r="N30" s="71" t="n">
        <f aca="false">SUM(B30:M30)</f>
        <v>95</v>
      </c>
      <c r="O30" s="71"/>
    </row>
    <row r="31" customFormat="false" ht="15" hidden="false" customHeight="false" outlineLevel="0" collapsed="false">
      <c r="A31" s="137" t="s">
        <v>135</v>
      </c>
      <c r="B31" s="4" t="n">
        <v>30</v>
      </c>
      <c r="C31" s="4" t="n">
        <v>22</v>
      </c>
      <c r="D31" s="4" t="n">
        <v>25</v>
      </c>
      <c r="E31" s="4" t="n">
        <v>16</v>
      </c>
      <c r="F31" s="4" t="n">
        <v>21</v>
      </c>
      <c r="G31" s="4" t="n">
        <v>31</v>
      </c>
      <c r="H31" s="4" t="n">
        <v>28</v>
      </c>
      <c r="I31" s="4" t="n">
        <v>28</v>
      </c>
      <c r="J31" s="4" t="n">
        <v>16</v>
      </c>
      <c r="K31" s="4" t="n">
        <v>24</v>
      </c>
      <c r="L31" s="4" t="n">
        <v>27</v>
      </c>
      <c r="M31" s="25" t="n">
        <v>25</v>
      </c>
      <c r="N31" s="71" t="n">
        <f aca="false">SUM(B31:M31)</f>
        <v>293</v>
      </c>
      <c r="O31" s="71"/>
    </row>
    <row r="32" customFormat="false" ht="15" hidden="false" customHeight="false" outlineLevel="0" collapsed="false">
      <c r="A32" s="137" t="s">
        <v>83</v>
      </c>
      <c r="B32" s="4" t="n">
        <v>46</v>
      </c>
      <c r="C32" s="4" t="n">
        <v>32</v>
      </c>
      <c r="D32" s="4" t="n">
        <v>74</v>
      </c>
      <c r="E32" s="4" t="n">
        <v>55</v>
      </c>
      <c r="F32" s="4" t="n">
        <v>57</v>
      </c>
      <c r="G32" s="4" t="n">
        <v>59</v>
      </c>
      <c r="H32" s="4" t="n">
        <v>59</v>
      </c>
      <c r="I32" s="4" t="n">
        <v>62</v>
      </c>
      <c r="J32" s="4" t="n">
        <v>72</v>
      </c>
      <c r="K32" s="4" t="n">
        <v>56</v>
      </c>
      <c r="L32" s="4" t="n">
        <v>68</v>
      </c>
      <c r="M32" s="25" t="n">
        <v>56</v>
      </c>
      <c r="N32" s="71" t="n">
        <f aca="false">SUM(B32:M32)</f>
        <v>696</v>
      </c>
      <c r="O32" s="71"/>
    </row>
    <row r="33" customFormat="false" ht="15.75" hidden="false" customHeight="false" outlineLevel="0" collapsed="false">
      <c r="A33" s="148" t="s">
        <v>126</v>
      </c>
      <c r="B33" s="138" t="n">
        <v>1</v>
      </c>
      <c r="C33" s="138" t="n">
        <v>0</v>
      </c>
      <c r="D33" s="138" t="n">
        <v>0</v>
      </c>
      <c r="E33" s="138" t="n">
        <v>3</v>
      </c>
      <c r="F33" s="138" t="n">
        <v>5</v>
      </c>
      <c r="G33" s="138" t="n">
        <v>3</v>
      </c>
      <c r="H33" s="138" t="n">
        <v>13</v>
      </c>
      <c r="I33" s="138" t="n">
        <v>10</v>
      </c>
      <c r="J33" s="138" t="n">
        <v>24</v>
      </c>
      <c r="K33" s="138" t="n">
        <v>2</v>
      </c>
      <c r="L33" s="138" t="n">
        <v>18</v>
      </c>
      <c r="M33" s="139" t="n">
        <v>17</v>
      </c>
      <c r="N33" s="71" t="n">
        <f aca="false">SUM(B33:M33)</f>
        <v>96</v>
      </c>
      <c r="O33" s="71"/>
    </row>
    <row r="34" customFormat="false" ht="15.75" hidden="false" customHeight="false" outlineLevel="0" collapsed="false">
      <c r="A34" s="140" t="s">
        <v>136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72"/>
      <c r="O34" s="72"/>
    </row>
    <row r="35" customFormat="false" ht="15" hidden="false" customHeight="false" outlineLevel="0" collapsed="false">
      <c r="A35" s="141" t="s">
        <v>137</v>
      </c>
      <c r="B35" s="142" t="n">
        <v>87</v>
      </c>
      <c r="C35" s="142" t="n">
        <v>64</v>
      </c>
      <c r="D35" s="142" t="n">
        <v>120</v>
      </c>
      <c r="E35" s="142" t="n">
        <v>99</v>
      </c>
      <c r="F35" s="142" t="n">
        <v>85</v>
      </c>
      <c r="G35" s="142" t="n">
        <v>77</v>
      </c>
      <c r="H35" s="142" t="n">
        <v>85</v>
      </c>
      <c r="I35" s="142" t="n">
        <v>90</v>
      </c>
      <c r="J35" s="142" t="n">
        <v>109</v>
      </c>
      <c r="K35" s="142" t="n">
        <v>44</v>
      </c>
      <c r="L35" s="142" t="n">
        <v>107</v>
      </c>
      <c r="M35" s="143" t="n">
        <v>95</v>
      </c>
      <c r="N35" s="71" t="n">
        <f aca="false">SUM(B35:M35)</f>
        <v>1062</v>
      </c>
      <c r="O35" s="71"/>
    </row>
    <row r="36" customFormat="false" ht="15" hidden="false" customHeight="false" outlineLevel="0" collapsed="false">
      <c r="A36" s="137" t="s">
        <v>138</v>
      </c>
      <c r="B36" s="4" t="n">
        <v>50</v>
      </c>
      <c r="C36" s="4" t="n">
        <v>53</v>
      </c>
      <c r="D36" s="4" t="n">
        <v>75</v>
      </c>
      <c r="E36" s="4" t="n">
        <v>54</v>
      </c>
      <c r="F36" s="4" t="n">
        <v>57</v>
      </c>
      <c r="G36" s="4" t="n">
        <v>65</v>
      </c>
      <c r="H36" s="4" t="n">
        <v>47</v>
      </c>
      <c r="I36" s="4" t="n">
        <v>56</v>
      </c>
      <c r="J36" s="4" t="n">
        <v>62</v>
      </c>
      <c r="K36" s="4" t="n">
        <v>30</v>
      </c>
      <c r="L36" s="4" t="n">
        <v>52</v>
      </c>
      <c r="M36" s="25" t="n">
        <v>49</v>
      </c>
      <c r="N36" s="71" t="n">
        <f aca="false">SUM(B36:M36)</f>
        <v>650</v>
      </c>
      <c r="O36" s="71"/>
    </row>
    <row r="37" customFormat="false" ht="15" hidden="false" customHeight="false" outlineLevel="0" collapsed="false">
      <c r="A37" s="137" t="s">
        <v>139</v>
      </c>
      <c r="B37" s="4" t="n">
        <v>21</v>
      </c>
      <c r="C37" s="4" t="n">
        <v>7</v>
      </c>
      <c r="D37" s="4" t="n">
        <v>2</v>
      </c>
      <c r="E37" s="4" t="n">
        <v>3</v>
      </c>
      <c r="F37" s="4" t="n">
        <v>2</v>
      </c>
      <c r="G37" s="4" t="n">
        <v>7</v>
      </c>
      <c r="H37" s="4" t="n">
        <v>4</v>
      </c>
      <c r="I37" s="4" t="n">
        <v>0</v>
      </c>
      <c r="J37" s="4" t="n">
        <v>3</v>
      </c>
      <c r="K37" s="4" t="n">
        <v>2</v>
      </c>
      <c r="L37" s="4" t="n">
        <v>2</v>
      </c>
      <c r="M37" s="25" t="n">
        <v>1</v>
      </c>
      <c r="N37" s="71" t="n">
        <f aca="false">SUM(B37:M37)</f>
        <v>54</v>
      </c>
      <c r="O37" s="71"/>
    </row>
    <row r="38" customFormat="false" ht="15" hidden="false" customHeight="false" outlineLevel="0" collapsed="false">
      <c r="A38" s="145" t="s">
        <v>140</v>
      </c>
      <c r="B38" s="4" t="n">
        <v>20</v>
      </c>
      <c r="C38" s="4" t="n">
        <v>12</v>
      </c>
      <c r="D38" s="4" t="n">
        <v>33</v>
      </c>
      <c r="E38" s="4" t="n">
        <v>27</v>
      </c>
      <c r="F38" s="4" t="n">
        <v>45</v>
      </c>
      <c r="G38" s="4" t="n">
        <v>31</v>
      </c>
      <c r="H38" s="4" t="n">
        <v>13</v>
      </c>
      <c r="I38" s="4" t="n">
        <v>12</v>
      </c>
      <c r="J38" s="4" t="n">
        <v>12</v>
      </c>
      <c r="K38" s="4" t="n">
        <v>64</v>
      </c>
      <c r="L38" s="4" t="n">
        <v>14</v>
      </c>
      <c r="M38" s="25" t="n">
        <v>9</v>
      </c>
      <c r="N38" s="71" t="n">
        <f aca="false">SUM(B38:M38)</f>
        <v>292</v>
      </c>
      <c r="O38" s="71"/>
    </row>
    <row r="39" customFormat="false" ht="15.75" hidden="false" customHeight="false" outlineLevel="0" collapsed="false">
      <c r="A39" s="145" t="s">
        <v>83</v>
      </c>
      <c r="B39" s="138" t="n">
        <v>14</v>
      </c>
      <c r="C39" s="138" t="n">
        <v>10</v>
      </c>
      <c r="D39" s="138" t="n">
        <v>12</v>
      </c>
      <c r="E39" s="138" t="n">
        <v>15</v>
      </c>
      <c r="F39" s="138" t="n">
        <v>9</v>
      </c>
      <c r="G39" s="138" t="n">
        <v>12</v>
      </c>
      <c r="H39" s="138" t="n">
        <v>35</v>
      </c>
      <c r="I39" s="138" t="n">
        <v>47</v>
      </c>
      <c r="J39" s="138" t="n">
        <v>26</v>
      </c>
      <c r="K39" s="138" t="n">
        <v>18</v>
      </c>
      <c r="L39" s="138" t="n">
        <v>35</v>
      </c>
      <c r="M39" s="139" t="n">
        <v>17</v>
      </c>
      <c r="N39" s="71" t="n">
        <f aca="false">SUM(B39:M39)</f>
        <v>250</v>
      </c>
      <c r="O39" s="71"/>
    </row>
    <row r="40" customFormat="false" ht="15.75" hidden="false" customHeight="false" outlineLevel="0" collapsed="false">
      <c r="A40" s="140" t="s">
        <v>141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72"/>
      <c r="O40" s="72"/>
    </row>
    <row r="41" customFormat="false" ht="15" hidden="false" customHeight="false" outlineLevel="0" collapsed="false">
      <c r="A41" s="141" t="s">
        <v>142</v>
      </c>
      <c r="B41" s="142" t="n">
        <v>79</v>
      </c>
      <c r="C41" s="142" t="n">
        <v>75</v>
      </c>
      <c r="D41" s="142" t="n">
        <v>145</v>
      </c>
      <c r="E41" s="142" t="n">
        <v>128</v>
      </c>
      <c r="F41" s="142" t="n">
        <v>114</v>
      </c>
      <c r="G41" s="142" t="n">
        <v>104</v>
      </c>
      <c r="H41" s="142" t="n">
        <v>100</v>
      </c>
      <c r="I41" s="142" t="n">
        <v>108</v>
      </c>
      <c r="J41" s="142" t="n">
        <v>130</v>
      </c>
      <c r="K41" s="142" t="n">
        <v>104</v>
      </c>
      <c r="L41" s="142" t="n">
        <v>118</v>
      </c>
      <c r="M41" s="143" t="n">
        <v>115</v>
      </c>
      <c r="N41" s="71" t="n">
        <f aca="false">SUM(B41:M41)</f>
        <v>1320</v>
      </c>
      <c r="O41" s="71"/>
    </row>
    <row r="42" customFormat="false" ht="15" hidden="false" customHeight="false" outlineLevel="0" collapsed="false">
      <c r="A42" s="137" t="s">
        <v>143</v>
      </c>
      <c r="B42" s="4" t="n">
        <v>45</v>
      </c>
      <c r="C42" s="4" t="n">
        <v>53</v>
      </c>
      <c r="D42" s="4" t="n">
        <v>128</v>
      </c>
      <c r="E42" s="4" t="n">
        <v>63</v>
      </c>
      <c r="F42" s="4" t="n">
        <v>65</v>
      </c>
      <c r="G42" s="4" t="n">
        <v>78</v>
      </c>
      <c r="H42" s="4" t="n">
        <v>61</v>
      </c>
      <c r="I42" s="4" t="n">
        <v>41</v>
      </c>
      <c r="J42" s="4" t="n">
        <v>46</v>
      </c>
      <c r="K42" s="4" t="n">
        <v>74</v>
      </c>
      <c r="L42" s="4" t="n">
        <v>59</v>
      </c>
      <c r="M42" s="25" t="n">
        <v>45</v>
      </c>
      <c r="N42" s="71" t="n">
        <f aca="false">SUM(B42:M42)</f>
        <v>758</v>
      </c>
      <c r="O42" s="71"/>
    </row>
    <row r="43" customFormat="false" ht="15" hidden="false" customHeight="false" outlineLevel="0" collapsed="false">
      <c r="A43" s="137" t="s">
        <v>144</v>
      </c>
      <c r="B43" s="4" t="n">
        <v>0</v>
      </c>
      <c r="C43" s="4" t="n">
        <v>1</v>
      </c>
      <c r="D43" s="4" t="n">
        <v>1</v>
      </c>
      <c r="E43" s="4" t="n">
        <v>1</v>
      </c>
      <c r="F43" s="4" t="n">
        <v>2</v>
      </c>
      <c r="G43" s="4" t="n">
        <v>3</v>
      </c>
      <c r="H43" s="4" t="n">
        <v>2</v>
      </c>
      <c r="I43" s="4" t="n">
        <v>4</v>
      </c>
      <c r="J43" s="4" t="n">
        <v>3</v>
      </c>
      <c r="K43" s="4" t="n">
        <v>0</v>
      </c>
      <c r="L43" s="4" t="n">
        <v>1</v>
      </c>
      <c r="M43" s="25" t="n">
        <v>2</v>
      </c>
      <c r="N43" s="71" t="n">
        <f aca="false">SUM(B43:M43)</f>
        <v>20</v>
      </c>
      <c r="O43" s="71"/>
    </row>
    <row r="44" customFormat="false" ht="15" hidden="false" customHeight="false" outlineLevel="0" collapsed="false">
      <c r="A44" s="137" t="s">
        <v>145</v>
      </c>
      <c r="B44" s="4" t="n">
        <v>55</v>
      </c>
      <c r="C44" s="4" t="n">
        <v>49</v>
      </c>
      <c r="D44" s="4" t="n">
        <v>74</v>
      </c>
      <c r="E44" s="4" t="n">
        <v>46</v>
      </c>
      <c r="F44" s="4" t="n">
        <v>52</v>
      </c>
      <c r="G44" s="4" t="n">
        <v>0</v>
      </c>
      <c r="H44" s="4" t="n">
        <v>51</v>
      </c>
      <c r="I44" s="4" t="n">
        <v>54</v>
      </c>
      <c r="J44" s="4" t="n">
        <v>50</v>
      </c>
      <c r="K44" s="4" t="n">
        <v>25</v>
      </c>
      <c r="L44" s="4" t="n">
        <v>23</v>
      </c>
      <c r="M44" s="25" t="n">
        <v>13</v>
      </c>
      <c r="N44" s="71" t="n">
        <f aca="false">SUM(B44:M44)</f>
        <v>492</v>
      </c>
      <c r="O44" s="71"/>
    </row>
    <row r="45" customFormat="false" ht="15" hidden="false" customHeight="false" outlineLevel="0" collapsed="false">
      <c r="A45" s="137" t="s">
        <v>146</v>
      </c>
      <c r="B45" s="4" t="n">
        <v>1</v>
      </c>
      <c r="C45" s="4" t="n">
        <v>0</v>
      </c>
      <c r="D45" s="4" t="n">
        <v>2</v>
      </c>
      <c r="E45" s="4" t="n">
        <v>1</v>
      </c>
      <c r="F45" s="4" t="n">
        <v>3</v>
      </c>
      <c r="G45" s="4" t="n">
        <v>0</v>
      </c>
      <c r="H45" s="4" t="n">
        <v>1</v>
      </c>
      <c r="I45" s="4" t="n">
        <v>2</v>
      </c>
      <c r="J45" s="4" t="n">
        <v>13</v>
      </c>
      <c r="K45" s="4" t="n">
        <v>3</v>
      </c>
      <c r="L45" s="4" t="n">
        <v>5</v>
      </c>
      <c r="M45" s="25" t="n">
        <v>1</v>
      </c>
      <c r="N45" s="71" t="n">
        <f aca="false">SUM(B45:M45)</f>
        <v>32</v>
      </c>
      <c r="O45" s="71"/>
    </row>
    <row r="46" customFormat="false" ht="15.75" hidden="false" customHeight="false" outlineLevel="0" collapsed="false">
      <c r="A46" s="148" t="s">
        <v>83</v>
      </c>
      <c r="B46" s="150" t="n">
        <v>59</v>
      </c>
      <c r="C46" s="150" t="n">
        <v>45</v>
      </c>
      <c r="D46" s="150" t="n">
        <v>56</v>
      </c>
      <c r="E46" s="150" t="n">
        <v>71</v>
      </c>
      <c r="F46" s="150" t="n">
        <v>45</v>
      </c>
      <c r="G46" s="150" t="n">
        <v>42</v>
      </c>
      <c r="H46" s="150" t="n">
        <v>80</v>
      </c>
      <c r="I46" s="150" t="n">
        <v>90</v>
      </c>
      <c r="J46" s="150" t="n">
        <v>115</v>
      </c>
      <c r="K46" s="150" t="n">
        <v>56</v>
      </c>
      <c r="L46" s="150" t="n">
        <v>134</v>
      </c>
      <c r="M46" s="151" t="n">
        <v>110</v>
      </c>
      <c r="N46" s="152" t="n">
        <f aca="false">SUM(B46:M46)</f>
        <v>903</v>
      </c>
      <c r="O46" s="152"/>
    </row>
    <row r="48" customFormat="false" ht="15" hidden="false" customHeight="false" outlineLevel="0" collapsed="false">
      <c r="A48" s="153"/>
    </row>
    <row r="49" customFormat="false" ht="15" hidden="false" customHeight="false" outlineLevel="0" collapsed="false">
      <c r="A49" s="153"/>
    </row>
    <row r="50" customFormat="false" ht="15" hidden="false" customHeight="false" outlineLevel="0" collapsed="false">
      <c r="A50" s="153"/>
    </row>
    <row r="51" customFormat="false" ht="15" hidden="false" customHeight="false" outlineLevel="0" collapsed="false">
      <c r="A51" s="153"/>
    </row>
    <row r="53" customFormat="false" ht="15" hidden="false" customHeight="false" outlineLevel="0" collapsed="false">
      <c r="A53" s="153"/>
    </row>
  </sheetData>
  <mergeCells count="47">
    <mergeCell ref="A2:M3"/>
    <mergeCell ref="N6:O7"/>
    <mergeCell ref="N8:O8"/>
    <mergeCell ref="B9:M9"/>
    <mergeCell ref="N9:O9"/>
    <mergeCell ref="N10:O10"/>
    <mergeCell ref="N11:O11"/>
    <mergeCell ref="B12:M12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B22:M22"/>
    <mergeCell ref="N22:O22"/>
    <mergeCell ref="N23:O23"/>
    <mergeCell ref="N24:O24"/>
    <mergeCell ref="N25:O25"/>
    <mergeCell ref="N26:O26"/>
    <mergeCell ref="B27:M27"/>
    <mergeCell ref="N27:O27"/>
    <mergeCell ref="N28:O28"/>
    <mergeCell ref="N29:O29"/>
    <mergeCell ref="N30:O30"/>
    <mergeCell ref="N31:O31"/>
    <mergeCell ref="N32:O32"/>
    <mergeCell ref="N33:O33"/>
    <mergeCell ref="B34:M34"/>
    <mergeCell ref="N34:O34"/>
    <mergeCell ref="N35:O35"/>
    <mergeCell ref="N36:O36"/>
    <mergeCell ref="N37:O37"/>
    <mergeCell ref="N38:O38"/>
    <mergeCell ref="N39:O39"/>
    <mergeCell ref="B40:M40"/>
    <mergeCell ref="N40:O40"/>
    <mergeCell ref="N41:O41"/>
    <mergeCell ref="N42:O42"/>
    <mergeCell ref="N43:O43"/>
    <mergeCell ref="N44:O44"/>
    <mergeCell ref="N45:O45"/>
    <mergeCell ref="N46:O4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R50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86" zoomScalePageLayoutView="100" workbookViewId="0">
      <selection pane="topLeft" activeCell="R7" activeCellId="0" sqref="R7"/>
    </sheetView>
  </sheetViews>
  <sheetFormatPr defaultRowHeight="15" zeroHeight="false" outlineLevelRow="0" outlineLevelCol="0"/>
  <cols>
    <col collapsed="false" customWidth="true" hidden="false" outlineLevel="0" max="1" min="1" style="0" width="34"/>
    <col collapsed="false" customWidth="true" hidden="false" outlineLevel="0" max="3" min="2" style="0" width="8.67"/>
    <col collapsed="false" customWidth="true" hidden="false" outlineLevel="0" max="4" min="4" style="0" width="6.28"/>
    <col collapsed="false" customWidth="true" hidden="false" outlineLevel="0" max="1025" min="5" style="0" width="8.67"/>
  </cols>
  <sheetData>
    <row r="4" customFormat="false" ht="15.75" hidden="false" customHeight="false" outlineLevel="0" collapsed="false"/>
    <row r="5" customFormat="false" ht="48" hidden="false" customHeight="true" outlineLevel="0" collapsed="false">
      <c r="A5" s="154" t="s">
        <v>147</v>
      </c>
      <c r="B5" s="155" t="s">
        <v>148</v>
      </c>
      <c r="C5" s="155" t="s">
        <v>149</v>
      </c>
      <c r="D5" s="156" t="s">
        <v>150</v>
      </c>
      <c r="E5" s="157" t="s">
        <v>151</v>
      </c>
      <c r="F5" s="158" t="s">
        <v>49</v>
      </c>
      <c r="G5" s="158" t="s">
        <v>6</v>
      </c>
      <c r="H5" s="158" t="s">
        <v>7</v>
      </c>
      <c r="I5" s="158" t="s">
        <v>8</v>
      </c>
      <c r="J5" s="158" t="s">
        <v>9</v>
      </c>
      <c r="K5" s="158" t="s">
        <v>10</v>
      </c>
      <c r="L5" s="158" t="s">
        <v>11</v>
      </c>
      <c r="M5" s="158" t="s">
        <v>12</v>
      </c>
      <c r="N5" s="158" t="s">
        <v>13</v>
      </c>
      <c r="O5" s="158" t="s">
        <v>14</v>
      </c>
      <c r="P5" s="158" t="s">
        <v>15</v>
      </c>
      <c r="Q5" s="158" t="s">
        <v>16</v>
      </c>
      <c r="R5" s="158" t="s">
        <v>17</v>
      </c>
    </row>
    <row r="6" customFormat="false" ht="15" hidden="false" customHeight="false" outlineLevel="0" collapsed="false">
      <c r="A6" s="159" t="s">
        <v>152</v>
      </c>
      <c r="B6" s="160" t="s">
        <v>153</v>
      </c>
      <c r="C6" s="161" t="s">
        <v>154</v>
      </c>
      <c r="D6" s="162" t="n">
        <v>20</v>
      </c>
      <c r="E6" s="163" t="s">
        <v>155</v>
      </c>
      <c r="F6" s="164"/>
      <c r="G6" s="165"/>
      <c r="H6" s="166" t="n">
        <v>16.5</v>
      </c>
      <c r="I6" s="166" t="n">
        <v>7</v>
      </c>
      <c r="J6" s="166" t="n">
        <v>5</v>
      </c>
      <c r="K6" s="166"/>
      <c r="L6" s="166"/>
      <c r="M6" s="166"/>
      <c r="N6" s="166"/>
      <c r="O6" s="166"/>
      <c r="P6" s="167"/>
      <c r="Q6" s="167"/>
      <c r="R6" s="168" t="n">
        <f aca="false">SUM(H6:Q6)</f>
        <v>28.5</v>
      </c>
    </row>
    <row r="7" customFormat="false" ht="15" hidden="false" customHeight="false" outlineLevel="0" collapsed="false">
      <c r="A7" s="169" t="s">
        <v>156</v>
      </c>
      <c r="B7" s="170" t="s">
        <v>153</v>
      </c>
      <c r="C7" s="171" t="s">
        <v>154</v>
      </c>
      <c r="D7" s="4" t="n">
        <v>20</v>
      </c>
      <c r="E7" s="4" t="s">
        <v>155</v>
      </c>
      <c r="F7" s="172" t="n">
        <v>8</v>
      </c>
      <c r="G7" s="173" t="n">
        <v>6.2</v>
      </c>
      <c r="H7" s="174" t="n">
        <v>15.65</v>
      </c>
      <c r="I7" s="166" t="n">
        <v>6</v>
      </c>
      <c r="J7" s="166" t="n">
        <v>4</v>
      </c>
      <c r="K7" s="166"/>
      <c r="L7" s="166"/>
      <c r="M7" s="166"/>
      <c r="N7" s="166"/>
      <c r="O7" s="166"/>
      <c r="P7" s="167"/>
      <c r="Q7" s="167"/>
      <c r="R7" s="175" t="n">
        <f aca="false">SUM(F7:Q7)</f>
        <v>39.85</v>
      </c>
    </row>
    <row r="8" customFormat="false" ht="15" hidden="false" customHeight="false" outlineLevel="0" collapsed="false">
      <c r="A8" s="176" t="s">
        <v>157</v>
      </c>
      <c r="B8" s="170" t="s">
        <v>153</v>
      </c>
      <c r="C8" s="171" t="s">
        <v>154</v>
      </c>
      <c r="D8" s="4" t="n">
        <v>20</v>
      </c>
      <c r="E8" s="4" t="s">
        <v>155</v>
      </c>
      <c r="F8" s="7" t="n">
        <v>6</v>
      </c>
      <c r="G8" s="7" t="n">
        <v>4.2</v>
      </c>
      <c r="H8" s="177" t="n">
        <v>9.15</v>
      </c>
      <c r="I8" s="167" t="n">
        <v>5</v>
      </c>
      <c r="J8" s="167" t="n">
        <v>6</v>
      </c>
      <c r="K8" s="167"/>
      <c r="L8" s="167"/>
      <c r="M8" s="167"/>
      <c r="N8" s="167"/>
      <c r="O8" s="167"/>
      <c r="P8" s="167"/>
      <c r="Q8" s="167"/>
      <c r="R8" s="175" t="n">
        <f aca="false">SUM(F8:Q8)</f>
        <v>30.35</v>
      </c>
    </row>
    <row r="9" customFormat="false" ht="15" hidden="false" customHeight="false" outlineLevel="0" collapsed="false">
      <c r="A9" s="178" t="s">
        <v>158</v>
      </c>
      <c r="B9" s="179" t="s">
        <v>153</v>
      </c>
      <c r="C9" s="180" t="s">
        <v>154</v>
      </c>
      <c r="D9" s="142" t="n">
        <v>20</v>
      </c>
      <c r="E9" s="142" t="s">
        <v>155</v>
      </c>
      <c r="F9" s="167" t="s">
        <v>159</v>
      </c>
      <c r="G9" s="167" t="s">
        <v>159</v>
      </c>
      <c r="H9" s="7" t="s">
        <v>159</v>
      </c>
      <c r="I9" s="7" t="s">
        <v>159</v>
      </c>
      <c r="J9" s="7" t="n">
        <v>11</v>
      </c>
      <c r="K9" s="7"/>
      <c r="L9" s="7"/>
      <c r="M9" s="7"/>
      <c r="N9" s="7"/>
      <c r="O9" s="7"/>
      <c r="P9" s="7"/>
      <c r="Q9" s="7"/>
      <c r="R9" s="175" t="n">
        <f aca="false">SUM(F9:Q9)</f>
        <v>11</v>
      </c>
    </row>
    <row r="10" customFormat="false" ht="15" hidden="false" customHeight="false" outlineLevel="0" collapsed="false">
      <c r="A10" s="181" t="s">
        <v>160</v>
      </c>
      <c r="B10" s="170" t="s">
        <v>153</v>
      </c>
      <c r="C10" s="171" t="s">
        <v>154</v>
      </c>
      <c r="D10" s="142" t="n">
        <v>20</v>
      </c>
      <c r="E10" s="142" t="s">
        <v>155</v>
      </c>
      <c r="F10" s="7" t="n">
        <v>4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75" t="n">
        <f aca="false">SUM(F10:Q10)</f>
        <v>4</v>
      </c>
    </row>
    <row r="11" customFormat="false" ht="15" hidden="false" customHeight="false" outlineLevel="0" collapsed="false">
      <c r="A11" s="183" t="s">
        <v>161</v>
      </c>
      <c r="B11" s="170" t="s">
        <v>153</v>
      </c>
      <c r="C11" s="171" t="s">
        <v>154</v>
      </c>
      <c r="D11" s="142" t="n">
        <v>20</v>
      </c>
      <c r="E11" s="142" t="s">
        <v>155</v>
      </c>
      <c r="F11" s="7" t="n">
        <v>7</v>
      </c>
      <c r="G11" s="7" t="n">
        <v>3.7</v>
      </c>
      <c r="H11" s="7" t="n">
        <v>16.65</v>
      </c>
      <c r="I11" s="7" t="n">
        <v>4</v>
      </c>
      <c r="J11" s="182"/>
      <c r="K11" s="182"/>
      <c r="L11" s="182"/>
      <c r="M11" s="182"/>
      <c r="N11" s="182"/>
      <c r="O11" s="182"/>
      <c r="P11" s="182"/>
      <c r="Q11" s="182"/>
      <c r="R11" s="175" t="n">
        <f aca="false">SUM(F11:Q11)</f>
        <v>31.35</v>
      </c>
    </row>
    <row r="12" customFormat="false" ht="15" hidden="false" customHeight="false" outlineLevel="0" collapsed="false">
      <c r="A12" s="183" t="s">
        <v>162</v>
      </c>
      <c r="B12" s="170" t="s">
        <v>153</v>
      </c>
      <c r="C12" s="171" t="s">
        <v>154</v>
      </c>
      <c r="D12" s="142" t="n">
        <v>20</v>
      </c>
      <c r="E12" s="142" t="s">
        <v>155</v>
      </c>
      <c r="F12" s="7" t="n">
        <v>5</v>
      </c>
      <c r="G12" s="7" t="n">
        <v>3.5</v>
      </c>
      <c r="H12" s="7" t="n">
        <v>13</v>
      </c>
      <c r="I12" s="7" t="n">
        <v>3</v>
      </c>
      <c r="J12" s="7" t="n">
        <v>3</v>
      </c>
      <c r="K12" s="7"/>
      <c r="L12" s="7"/>
      <c r="M12" s="7"/>
      <c r="N12" s="7"/>
      <c r="O12" s="7"/>
      <c r="P12" s="7"/>
      <c r="Q12" s="7"/>
      <c r="R12" s="175" t="n">
        <f aca="false">SUM(F12:Q12)</f>
        <v>27.5</v>
      </c>
    </row>
    <row r="13" customFormat="false" ht="15" hidden="false" customHeight="false" outlineLevel="0" collapsed="false">
      <c r="A13" s="184" t="s">
        <v>163</v>
      </c>
      <c r="B13" s="170" t="s">
        <v>153</v>
      </c>
      <c r="C13" s="171" t="s">
        <v>154</v>
      </c>
      <c r="D13" s="142" t="n">
        <v>20</v>
      </c>
      <c r="E13" s="142" t="s">
        <v>155</v>
      </c>
      <c r="F13" s="7" t="n">
        <v>5</v>
      </c>
      <c r="G13" s="7" t="n">
        <v>2.7</v>
      </c>
      <c r="H13" s="7" t="n">
        <v>16.5</v>
      </c>
      <c r="I13" s="7" t="n">
        <v>6</v>
      </c>
      <c r="J13" s="182"/>
      <c r="K13" s="182"/>
      <c r="L13" s="182"/>
      <c r="M13" s="182"/>
      <c r="N13" s="182"/>
      <c r="O13" s="182"/>
      <c r="P13" s="182"/>
      <c r="Q13" s="182"/>
      <c r="R13" s="175" t="n">
        <f aca="false">SUM(F13:Q13)</f>
        <v>30.2</v>
      </c>
    </row>
    <row r="14" customFormat="false" ht="15" hidden="false" customHeight="false" outlineLevel="0" collapsed="false">
      <c r="A14" s="184" t="s">
        <v>164</v>
      </c>
      <c r="B14" s="170" t="s">
        <v>153</v>
      </c>
      <c r="C14" s="171" t="s">
        <v>154</v>
      </c>
      <c r="D14" s="142" t="n">
        <v>20</v>
      </c>
      <c r="E14" s="142" t="s">
        <v>155</v>
      </c>
      <c r="F14" s="7" t="n">
        <v>4</v>
      </c>
      <c r="G14" s="7" t="n">
        <v>0</v>
      </c>
      <c r="H14" s="7" t="n">
        <v>11.5</v>
      </c>
      <c r="I14" s="7" t="n">
        <v>4</v>
      </c>
      <c r="J14" s="7" t="n">
        <v>5</v>
      </c>
      <c r="K14" s="7"/>
      <c r="L14" s="7"/>
      <c r="M14" s="7"/>
      <c r="N14" s="7"/>
      <c r="O14" s="7"/>
      <c r="P14" s="7"/>
      <c r="Q14" s="7"/>
      <c r="R14" s="175" t="n">
        <f aca="false">SUM(F14:Q14)</f>
        <v>24.5</v>
      </c>
    </row>
    <row r="15" customFormat="false" ht="15" hidden="false" customHeight="false" outlineLevel="0" collapsed="false">
      <c r="A15" s="185" t="s">
        <v>165</v>
      </c>
      <c r="B15" s="170" t="s">
        <v>153</v>
      </c>
      <c r="C15" s="171" t="s">
        <v>154</v>
      </c>
      <c r="D15" s="142" t="n">
        <v>20</v>
      </c>
      <c r="E15" s="142" t="s">
        <v>155</v>
      </c>
      <c r="F15" s="7" t="n">
        <v>7</v>
      </c>
      <c r="G15" s="7" t="n">
        <v>4</v>
      </c>
      <c r="H15" s="7" t="n">
        <v>11</v>
      </c>
      <c r="I15" s="7" t="n">
        <v>5</v>
      </c>
      <c r="J15" s="7" t="n">
        <v>4</v>
      </c>
      <c r="K15" s="7"/>
      <c r="L15" s="7"/>
      <c r="M15" s="7"/>
      <c r="N15" s="7"/>
      <c r="O15" s="7"/>
      <c r="P15" s="7"/>
      <c r="Q15" s="7"/>
      <c r="R15" s="175" t="n">
        <f aca="false">SUM(F15:Q15)</f>
        <v>31</v>
      </c>
    </row>
    <row r="16" customFormat="false" ht="15" hidden="false" customHeight="false" outlineLevel="0" collapsed="false">
      <c r="A16" s="185" t="s">
        <v>166</v>
      </c>
      <c r="B16" s="170" t="s">
        <v>153</v>
      </c>
      <c r="C16" s="171" t="s">
        <v>154</v>
      </c>
      <c r="D16" s="142" t="n">
        <v>20</v>
      </c>
      <c r="E16" s="142" t="s">
        <v>155</v>
      </c>
      <c r="F16" s="7" t="n">
        <v>4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75" t="n">
        <f aca="false">SUM(F16:Q16)</f>
        <v>4</v>
      </c>
    </row>
    <row r="17" customFormat="false" ht="15" hidden="false" customHeight="false" outlineLevel="0" collapsed="false">
      <c r="A17" s="186" t="s">
        <v>167</v>
      </c>
      <c r="B17" s="170" t="s">
        <v>153</v>
      </c>
      <c r="C17" s="171" t="s">
        <v>154</v>
      </c>
      <c r="D17" s="142" t="n">
        <v>20</v>
      </c>
      <c r="E17" s="142" t="s">
        <v>155</v>
      </c>
      <c r="F17" s="7" t="n">
        <v>3</v>
      </c>
      <c r="G17" s="7" t="n">
        <v>6</v>
      </c>
      <c r="H17" s="7" t="n">
        <v>7.5</v>
      </c>
      <c r="I17" s="7" t="n">
        <v>5</v>
      </c>
      <c r="J17" s="7" t="n">
        <v>7</v>
      </c>
      <c r="K17" s="7"/>
      <c r="L17" s="7"/>
      <c r="M17" s="7"/>
      <c r="N17" s="7"/>
      <c r="O17" s="7"/>
      <c r="P17" s="7"/>
      <c r="Q17" s="7"/>
      <c r="R17" s="175" t="n">
        <f aca="false">SUM(F17:Q17)</f>
        <v>28.5</v>
      </c>
    </row>
    <row r="18" customFormat="false" ht="15" hidden="false" customHeight="false" outlineLevel="0" collapsed="false">
      <c r="A18" s="187" t="s">
        <v>168</v>
      </c>
      <c r="B18" s="170" t="s">
        <v>153</v>
      </c>
      <c r="C18" s="171" t="s">
        <v>154</v>
      </c>
      <c r="D18" s="142" t="n">
        <v>20</v>
      </c>
      <c r="E18" s="142" t="s">
        <v>155</v>
      </c>
      <c r="F18" s="7" t="n">
        <v>2</v>
      </c>
      <c r="G18" s="7" t="n">
        <v>8.2</v>
      </c>
      <c r="H18" s="7" t="n">
        <v>15</v>
      </c>
      <c r="I18" s="7" t="n">
        <v>4</v>
      </c>
      <c r="J18" s="7" t="n">
        <v>3</v>
      </c>
      <c r="K18" s="7"/>
      <c r="L18" s="7"/>
      <c r="M18" s="7"/>
      <c r="N18" s="7"/>
      <c r="O18" s="7"/>
      <c r="P18" s="7"/>
      <c r="Q18" s="7"/>
      <c r="R18" s="175" t="n">
        <f aca="false">SUM(F18:Q18)</f>
        <v>32.2</v>
      </c>
    </row>
    <row r="19" customFormat="false" ht="15" hidden="false" customHeight="false" outlineLevel="0" collapsed="false">
      <c r="A19" s="187" t="s">
        <v>169</v>
      </c>
      <c r="B19" s="170" t="s">
        <v>153</v>
      </c>
      <c r="C19" s="171" t="s">
        <v>154</v>
      </c>
      <c r="D19" s="142" t="n">
        <v>20</v>
      </c>
      <c r="E19" s="142" t="s">
        <v>155</v>
      </c>
      <c r="F19" s="188" t="s">
        <v>170</v>
      </c>
      <c r="G19" s="7" t="s">
        <v>170</v>
      </c>
      <c r="H19" s="188" t="s">
        <v>170</v>
      </c>
      <c r="I19" s="188" t="s">
        <v>170</v>
      </c>
      <c r="J19" s="188" t="s">
        <v>170</v>
      </c>
      <c r="K19" s="188"/>
      <c r="L19" s="188"/>
      <c r="M19" s="188"/>
      <c r="N19" s="188"/>
      <c r="O19" s="188"/>
      <c r="P19" s="188"/>
      <c r="Q19" s="188"/>
      <c r="R19" s="175" t="n">
        <f aca="false">SUM(F19:Q19)</f>
        <v>0</v>
      </c>
    </row>
    <row r="20" customFormat="false" ht="15" hidden="false" customHeight="false" outlineLevel="0" collapsed="false">
      <c r="A20" s="187" t="s">
        <v>171</v>
      </c>
      <c r="B20" s="170" t="s">
        <v>153</v>
      </c>
      <c r="C20" s="171" t="s">
        <v>154</v>
      </c>
      <c r="D20" s="142" t="n">
        <v>20</v>
      </c>
      <c r="E20" s="142" t="s">
        <v>155</v>
      </c>
      <c r="F20" s="188" t="n">
        <v>6</v>
      </c>
      <c r="G20" s="188" t="n">
        <v>2.5</v>
      </c>
      <c r="H20" s="188" t="n">
        <v>13.5</v>
      </c>
      <c r="I20" s="7" t="n">
        <v>3</v>
      </c>
      <c r="J20" s="7" t="n">
        <v>4</v>
      </c>
      <c r="K20" s="7"/>
      <c r="L20" s="7"/>
      <c r="M20" s="7"/>
      <c r="N20" s="7"/>
      <c r="O20" s="7"/>
      <c r="P20" s="7"/>
      <c r="Q20" s="7"/>
      <c r="R20" s="175" t="n">
        <f aca="false">SUM(F20:Q20)</f>
        <v>29</v>
      </c>
    </row>
    <row r="21" customFormat="false" ht="15" hidden="false" customHeight="false" outlineLevel="0" collapsed="false">
      <c r="A21" s="187" t="s">
        <v>172</v>
      </c>
      <c r="B21" s="170" t="s">
        <v>153</v>
      </c>
      <c r="C21" s="171" t="s">
        <v>154</v>
      </c>
      <c r="D21" s="142" t="n">
        <v>20</v>
      </c>
      <c r="E21" s="143" t="s">
        <v>155</v>
      </c>
      <c r="F21" s="182"/>
      <c r="G21" s="182"/>
      <c r="H21" s="182"/>
      <c r="I21" s="7" t="n">
        <v>6</v>
      </c>
      <c r="J21" s="7" t="n">
        <v>10</v>
      </c>
      <c r="K21" s="7"/>
      <c r="L21" s="7"/>
      <c r="M21" s="7"/>
      <c r="N21" s="7"/>
      <c r="O21" s="7"/>
      <c r="P21" s="7"/>
      <c r="Q21" s="7"/>
      <c r="R21" s="175" t="n">
        <f aca="false">SUM(F21:Q21)</f>
        <v>16</v>
      </c>
    </row>
    <row r="22" customFormat="false" ht="15" hidden="false" customHeight="false" outlineLevel="0" collapsed="false">
      <c r="A22" s="187" t="s">
        <v>173</v>
      </c>
      <c r="B22" s="170" t="s">
        <v>153</v>
      </c>
      <c r="C22" s="171" t="s">
        <v>154</v>
      </c>
      <c r="D22" s="142" t="n">
        <v>20</v>
      </c>
      <c r="E22" s="143" t="s">
        <v>155</v>
      </c>
      <c r="F22" s="7" t="n">
        <v>1</v>
      </c>
      <c r="G22" s="7" t="n">
        <v>0</v>
      </c>
      <c r="H22" s="7" t="n">
        <v>0</v>
      </c>
      <c r="I22" s="177" t="n">
        <v>6</v>
      </c>
      <c r="J22" s="7" t="n">
        <v>3</v>
      </c>
      <c r="K22" s="7"/>
      <c r="L22" s="7"/>
      <c r="M22" s="7"/>
      <c r="N22" s="7"/>
      <c r="O22" s="7"/>
      <c r="P22" s="7"/>
      <c r="Q22" s="7"/>
      <c r="R22" s="175" t="n">
        <f aca="false">SUM(F22:Q22)</f>
        <v>10</v>
      </c>
    </row>
    <row r="23" customFormat="false" ht="15" hidden="false" customHeight="false" outlineLevel="0" collapsed="false">
      <c r="A23" s="187" t="s">
        <v>174</v>
      </c>
      <c r="B23" s="170" t="s">
        <v>153</v>
      </c>
      <c r="C23" s="171" t="s">
        <v>154</v>
      </c>
      <c r="D23" s="142" t="n">
        <v>20</v>
      </c>
      <c r="E23" s="143" t="s">
        <v>155</v>
      </c>
      <c r="F23" s="182"/>
      <c r="G23" s="182"/>
      <c r="H23" s="7" t="n">
        <v>18</v>
      </c>
      <c r="I23" s="189" t="n">
        <v>5</v>
      </c>
      <c r="J23" s="7" t="n">
        <v>5</v>
      </c>
      <c r="K23" s="7"/>
      <c r="L23" s="7"/>
      <c r="M23" s="7"/>
      <c r="N23" s="7"/>
      <c r="O23" s="7"/>
      <c r="P23" s="7"/>
      <c r="Q23" s="7"/>
      <c r="R23" s="175" t="n">
        <f aca="false">SUM(F23:Q23)</f>
        <v>28</v>
      </c>
    </row>
    <row r="24" customFormat="false" ht="15" hidden="false" customHeight="false" outlineLevel="0" collapsed="false">
      <c r="A24" s="185" t="s">
        <v>175</v>
      </c>
      <c r="B24" s="170" t="s">
        <v>153</v>
      </c>
      <c r="C24" s="171" t="s">
        <v>154</v>
      </c>
      <c r="D24" s="142" t="n">
        <v>20</v>
      </c>
      <c r="E24" s="143" t="s">
        <v>155</v>
      </c>
      <c r="F24" s="167" t="n">
        <v>2</v>
      </c>
      <c r="G24" s="190"/>
      <c r="H24" s="191"/>
      <c r="I24" s="182"/>
      <c r="J24" s="182"/>
      <c r="K24" s="182"/>
      <c r="L24" s="182"/>
      <c r="M24" s="182"/>
      <c r="N24" s="182"/>
      <c r="O24" s="182"/>
      <c r="P24" s="182"/>
      <c r="Q24" s="182"/>
      <c r="R24" s="175" t="n">
        <f aca="false">SUM(F24:Q24)</f>
        <v>2</v>
      </c>
    </row>
    <row r="25" customFormat="false" ht="15" hidden="false" customHeight="false" outlineLevel="0" collapsed="false">
      <c r="A25" s="185" t="s">
        <v>176</v>
      </c>
      <c r="B25" s="170" t="s">
        <v>153</v>
      </c>
      <c r="C25" s="171" t="s">
        <v>154</v>
      </c>
      <c r="D25" s="142" t="n">
        <v>20</v>
      </c>
      <c r="E25" s="143" t="s">
        <v>155</v>
      </c>
      <c r="F25" s="7" t="n">
        <v>4</v>
      </c>
      <c r="G25" s="7" t="n">
        <v>6.2</v>
      </c>
      <c r="H25" s="189" t="n">
        <v>18.15</v>
      </c>
      <c r="I25" s="7" t="n">
        <v>3</v>
      </c>
      <c r="J25" s="7" t="n">
        <v>3</v>
      </c>
      <c r="K25" s="7"/>
      <c r="L25" s="7"/>
      <c r="M25" s="7"/>
      <c r="N25" s="7"/>
      <c r="O25" s="7"/>
      <c r="P25" s="7"/>
      <c r="Q25" s="7"/>
      <c r="R25" s="175" t="n">
        <f aca="false">SUM(F25:Q25)</f>
        <v>34.35</v>
      </c>
    </row>
    <row r="26" customFormat="false" ht="15" hidden="false" customHeight="false" outlineLevel="0" collapsed="false">
      <c r="A26" s="187" t="s">
        <v>177</v>
      </c>
      <c r="B26" s="170" t="s">
        <v>153</v>
      </c>
      <c r="C26" s="171" t="s">
        <v>154</v>
      </c>
      <c r="D26" s="142" t="n">
        <v>20</v>
      </c>
      <c r="E26" s="142" t="s">
        <v>155</v>
      </c>
      <c r="F26" s="167" t="n">
        <v>6</v>
      </c>
      <c r="G26" s="167" t="n">
        <v>7.2</v>
      </c>
      <c r="H26" s="7" t="n">
        <v>0</v>
      </c>
      <c r="I26" s="7" t="n">
        <v>7</v>
      </c>
      <c r="J26" s="7" t="n">
        <v>4</v>
      </c>
      <c r="K26" s="7"/>
      <c r="L26" s="7"/>
      <c r="M26" s="7"/>
      <c r="N26" s="7"/>
      <c r="O26" s="7"/>
      <c r="P26" s="7"/>
      <c r="Q26" s="7"/>
      <c r="R26" s="175" t="n">
        <f aca="false">SUM(F26:Q26)</f>
        <v>24.2</v>
      </c>
    </row>
    <row r="27" customFormat="false" ht="15" hidden="false" customHeight="false" outlineLevel="0" collapsed="false">
      <c r="A27" s="187" t="s">
        <v>178</v>
      </c>
      <c r="B27" s="170" t="s">
        <v>153</v>
      </c>
      <c r="C27" s="171" t="s">
        <v>154</v>
      </c>
      <c r="D27" s="142" t="n">
        <v>20</v>
      </c>
      <c r="E27" s="142" t="s">
        <v>155</v>
      </c>
      <c r="F27" s="167" t="n">
        <v>3</v>
      </c>
      <c r="G27" s="7" t="n">
        <v>3.7</v>
      </c>
      <c r="H27" s="167" t="n">
        <v>6</v>
      </c>
      <c r="I27" s="167" t="n">
        <v>3</v>
      </c>
      <c r="J27" s="190"/>
      <c r="K27" s="190"/>
      <c r="L27" s="190"/>
      <c r="M27" s="190"/>
      <c r="N27" s="190"/>
      <c r="O27" s="190"/>
      <c r="P27" s="190"/>
      <c r="Q27" s="190"/>
      <c r="R27" s="175" t="n">
        <f aca="false">SUM(F27:Q27)</f>
        <v>15.7</v>
      </c>
    </row>
    <row r="28" customFormat="false" ht="15" hidden="false" customHeight="false" outlineLevel="0" collapsed="false">
      <c r="A28" s="187" t="s">
        <v>179</v>
      </c>
      <c r="B28" s="170" t="s">
        <v>153</v>
      </c>
      <c r="C28" s="171" t="s">
        <v>154</v>
      </c>
      <c r="D28" s="142" t="n">
        <v>20</v>
      </c>
      <c r="E28" s="142" t="s">
        <v>155</v>
      </c>
      <c r="F28" s="7" t="n">
        <v>8</v>
      </c>
      <c r="G28" s="7" t="n">
        <v>5.2</v>
      </c>
      <c r="H28" s="7" t="n">
        <v>12</v>
      </c>
      <c r="I28" s="7" t="n">
        <v>1</v>
      </c>
      <c r="J28" s="7" t="n">
        <v>2</v>
      </c>
      <c r="K28" s="7"/>
      <c r="L28" s="7"/>
      <c r="M28" s="7"/>
      <c r="N28" s="7"/>
      <c r="O28" s="7"/>
      <c r="P28" s="7"/>
      <c r="Q28" s="7"/>
      <c r="R28" s="175" t="n">
        <f aca="false">SUM(F28:Q28)</f>
        <v>28.2</v>
      </c>
    </row>
    <row r="29" customFormat="false" ht="15" hidden="false" customHeight="false" outlineLevel="0" collapsed="false">
      <c r="A29" s="192" t="s">
        <v>180</v>
      </c>
      <c r="B29" s="170" t="s">
        <v>153</v>
      </c>
      <c r="C29" s="171" t="s">
        <v>154</v>
      </c>
      <c r="D29" s="142" t="n">
        <v>20</v>
      </c>
      <c r="E29" s="142" t="s">
        <v>155</v>
      </c>
      <c r="F29" s="7" t="n">
        <v>3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75" t="n">
        <f aca="false">SUM(F29:Q29)</f>
        <v>3</v>
      </c>
    </row>
    <row r="30" customFormat="false" ht="15" hidden="false" customHeight="false" outlineLevel="0" collapsed="false">
      <c r="A30" s="193" t="s">
        <v>181</v>
      </c>
      <c r="B30" s="194" t="s">
        <v>153</v>
      </c>
      <c r="C30" s="171" t="s">
        <v>154</v>
      </c>
      <c r="D30" s="142" t="n">
        <v>20</v>
      </c>
      <c r="E30" s="142" t="s">
        <v>155</v>
      </c>
      <c r="F30" s="182"/>
      <c r="G30" s="182"/>
      <c r="H30" s="182"/>
      <c r="I30" s="7" t="n">
        <v>5</v>
      </c>
      <c r="J30" s="8" t="n">
        <v>6</v>
      </c>
      <c r="K30" s="8"/>
      <c r="L30" s="8"/>
      <c r="M30" s="8"/>
      <c r="N30" s="8"/>
      <c r="O30" s="8"/>
      <c r="P30" s="8"/>
      <c r="Q30" s="8"/>
      <c r="R30" s="175" t="n">
        <f aca="false">SUM(F30:Q30)</f>
        <v>11</v>
      </c>
    </row>
    <row r="31" customFormat="false" ht="15" hidden="false" customHeight="false" outlineLevel="0" collapsed="false">
      <c r="A31" s="195" t="s">
        <v>182</v>
      </c>
      <c r="B31" s="194" t="s">
        <v>153</v>
      </c>
      <c r="C31" s="171" t="s">
        <v>154</v>
      </c>
      <c r="D31" s="142" t="n">
        <v>20</v>
      </c>
      <c r="E31" s="142" t="s">
        <v>155</v>
      </c>
      <c r="F31" s="7" t="n">
        <v>4</v>
      </c>
      <c r="G31" s="7" t="n">
        <v>1</v>
      </c>
      <c r="H31" s="7" t="n">
        <v>3.5</v>
      </c>
      <c r="I31" s="7" t="n">
        <v>4</v>
      </c>
      <c r="J31" s="7" t="s">
        <v>170</v>
      </c>
      <c r="K31" s="7"/>
      <c r="L31" s="7"/>
      <c r="M31" s="7"/>
      <c r="N31" s="7"/>
      <c r="O31" s="7"/>
      <c r="P31" s="7"/>
      <c r="Q31" s="7"/>
      <c r="R31" s="175" t="n">
        <f aca="false">SUM(F31:Q31)</f>
        <v>12.5</v>
      </c>
    </row>
    <row r="32" customFormat="false" ht="15" hidden="false" customHeight="false" outlineLevel="0" collapsed="false">
      <c r="A32" s="196" t="s">
        <v>183</v>
      </c>
      <c r="B32" s="170" t="s">
        <v>153</v>
      </c>
      <c r="C32" s="171" t="s">
        <v>154</v>
      </c>
      <c r="D32" s="142" t="n">
        <v>20</v>
      </c>
      <c r="E32" s="142" t="s">
        <v>155</v>
      </c>
      <c r="F32" s="7" t="n">
        <v>9</v>
      </c>
      <c r="G32" s="7" t="n">
        <v>4.5</v>
      </c>
      <c r="H32" s="7" t="n">
        <v>15</v>
      </c>
      <c r="I32" s="7" t="n">
        <v>6</v>
      </c>
      <c r="J32" s="7" t="n">
        <v>6</v>
      </c>
      <c r="K32" s="7"/>
      <c r="L32" s="7"/>
      <c r="M32" s="7"/>
      <c r="N32" s="7"/>
      <c r="O32" s="7"/>
      <c r="P32" s="7"/>
      <c r="Q32" s="7"/>
      <c r="R32" s="175" t="n">
        <f aca="false">SUM(F32:Q32)</f>
        <v>40.5</v>
      </c>
    </row>
    <row r="33" customFormat="false" ht="15" hidden="false" customHeight="false" outlineLevel="0" collapsed="false">
      <c r="A33" s="197" t="s">
        <v>184</v>
      </c>
      <c r="B33" s="170" t="s">
        <v>153</v>
      </c>
      <c r="C33" s="171" t="s">
        <v>154</v>
      </c>
      <c r="D33" s="142" t="n">
        <v>20</v>
      </c>
      <c r="E33" s="142" t="s">
        <v>155</v>
      </c>
      <c r="F33" s="7" t="n">
        <v>4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75" t="n">
        <f aca="false">SUM(F33:Q33)</f>
        <v>4</v>
      </c>
    </row>
    <row r="34" customFormat="false" ht="15" hidden="false" customHeight="false" outlineLevel="0" collapsed="false">
      <c r="A34" s="197" t="s">
        <v>185</v>
      </c>
      <c r="B34" s="170" t="s">
        <v>153</v>
      </c>
      <c r="C34" s="171" t="s">
        <v>154</v>
      </c>
      <c r="D34" s="142" t="n">
        <v>20</v>
      </c>
      <c r="E34" s="142" t="s">
        <v>155</v>
      </c>
      <c r="F34" s="182"/>
      <c r="G34" s="182"/>
      <c r="H34" s="7" t="n">
        <v>16.5</v>
      </c>
      <c r="I34" s="7" t="n">
        <v>5</v>
      </c>
      <c r="J34" s="7" t="n">
        <v>4</v>
      </c>
      <c r="K34" s="7"/>
      <c r="L34" s="7"/>
      <c r="M34" s="7"/>
      <c r="N34" s="7"/>
      <c r="O34" s="7"/>
      <c r="P34" s="7"/>
      <c r="Q34" s="7"/>
      <c r="R34" s="175" t="n">
        <f aca="false">SUM(F34:Q34)</f>
        <v>25.5</v>
      </c>
    </row>
    <row r="35" customFormat="false" ht="15" hidden="false" customHeight="false" outlineLevel="0" collapsed="false">
      <c r="A35" s="186" t="s">
        <v>186</v>
      </c>
      <c r="B35" s="170" t="s">
        <v>153</v>
      </c>
      <c r="C35" s="171" t="s">
        <v>154</v>
      </c>
      <c r="D35" s="142" t="n">
        <v>20</v>
      </c>
      <c r="E35" s="142" t="s">
        <v>155</v>
      </c>
      <c r="F35" s="7" t="n">
        <v>9</v>
      </c>
      <c r="G35" s="7" t="n">
        <v>3.7</v>
      </c>
      <c r="H35" s="7" t="n">
        <v>15</v>
      </c>
      <c r="I35" s="7" t="n">
        <v>5</v>
      </c>
      <c r="J35" s="7" t="n">
        <v>2</v>
      </c>
      <c r="K35" s="7"/>
      <c r="L35" s="7"/>
      <c r="M35" s="7"/>
      <c r="N35" s="7"/>
      <c r="O35" s="7"/>
      <c r="P35" s="7"/>
      <c r="Q35" s="7"/>
      <c r="R35" s="175" t="n">
        <f aca="false">SUM(F35:Q35)</f>
        <v>34.7</v>
      </c>
    </row>
    <row r="36" customFormat="false" ht="15" hidden="false" customHeight="false" outlineLevel="0" collapsed="false">
      <c r="A36" s="187" t="s">
        <v>187</v>
      </c>
      <c r="B36" s="170" t="s">
        <v>153</v>
      </c>
      <c r="C36" s="171" t="s">
        <v>154</v>
      </c>
      <c r="D36" s="142" t="n">
        <v>20</v>
      </c>
      <c r="E36" s="142" t="s">
        <v>155</v>
      </c>
      <c r="F36" s="7" t="n">
        <v>6</v>
      </c>
      <c r="G36" s="7" t="n">
        <v>1</v>
      </c>
      <c r="H36" s="7" t="n">
        <v>7.5</v>
      </c>
      <c r="I36" s="7" t="n">
        <v>5</v>
      </c>
      <c r="J36" s="182"/>
      <c r="K36" s="182"/>
      <c r="L36" s="182"/>
      <c r="M36" s="182"/>
      <c r="N36" s="182"/>
      <c r="O36" s="182"/>
      <c r="P36" s="182"/>
      <c r="Q36" s="182"/>
      <c r="R36" s="175" t="n">
        <f aca="false">SUM(F36:Q36)</f>
        <v>19.5</v>
      </c>
    </row>
    <row r="37" customFormat="false" ht="15" hidden="false" customHeight="false" outlineLevel="0" collapsed="false">
      <c r="A37" s="184" t="s">
        <v>188</v>
      </c>
      <c r="B37" s="170" t="s">
        <v>153</v>
      </c>
      <c r="C37" s="171" t="s">
        <v>154</v>
      </c>
      <c r="D37" s="142" t="n">
        <v>20</v>
      </c>
      <c r="E37" s="142" t="s">
        <v>155</v>
      </c>
      <c r="F37" s="7" t="n">
        <v>4</v>
      </c>
      <c r="G37" s="7" t="n">
        <v>8</v>
      </c>
      <c r="H37" s="7" t="n">
        <v>10.5</v>
      </c>
      <c r="I37" s="7" t="n">
        <v>6</v>
      </c>
      <c r="J37" s="7" t="n">
        <v>3</v>
      </c>
      <c r="K37" s="7"/>
      <c r="L37" s="7"/>
      <c r="M37" s="7"/>
      <c r="N37" s="7"/>
      <c r="O37" s="7"/>
      <c r="P37" s="7"/>
      <c r="Q37" s="7"/>
      <c r="R37" s="175" t="n">
        <f aca="false">SUM(F37:Q37)</f>
        <v>31.5</v>
      </c>
    </row>
    <row r="38" customFormat="false" ht="15" hidden="false" customHeight="false" outlineLevel="0" collapsed="false">
      <c r="A38" s="184" t="s">
        <v>189</v>
      </c>
      <c r="B38" s="170" t="s">
        <v>153</v>
      </c>
      <c r="C38" s="171" t="s">
        <v>154</v>
      </c>
      <c r="D38" s="142" t="n">
        <v>20</v>
      </c>
      <c r="E38" s="142" t="s">
        <v>155</v>
      </c>
      <c r="F38" s="182"/>
      <c r="G38" s="182"/>
      <c r="H38" s="7" t="n">
        <v>19</v>
      </c>
      <c r="I38" s="7" t="n">
        <v>6</v>
      </c>
      <c r="J38" s="7" t="n">
        <v>4</v>
      </c>
      <c r="K38" s="7"/>
      <c r="L38" s="7"/>
      <c r="M38" s="7"/>
      <c r="N38" s="7"/>
      <c r="O38" s="7"/>
      <c r="P38" s="7"/>
      <c r="Q38" s="7"/>
      <c r="R38" s="175" t="n">
        <f aca="false">SUM(F38:Q38)</f>
        <v>29</v>
      </c>
    </row>
    <row r="39" customFormat="false" ht="15" hidden="false" customHeight="false" outlineLevel="0" collapsed="false">
      <c r="A39" s="184" t="s">
        <v>190</v>
      </c>
      <c r="B39" s="170" t="s">
        <v>153</v>
      </c>
      <c r="C39" s="171" t="s">
        <v>154</v>
      </c>
      <c r="D39" s="142" t="n">
        <v>20</v>
      </c>
      <c r="E39" s="142" t="s">
        <v>155</v>
      </c>
      <c r="F39" s="7" t="n">
        <v>6</v>
      </c>
      <c r="G39" s="7" t="n">
        <v>4.7</v>
      </c>
      <c r="H39" s="7" t="n">
        <v>15.15</v>
      </c>
      <c r="I39" s="7" t="n">
        <v>6</v>
      </c>
      <c r="J39" s="7" t="n">
        <v>2</v>
      </c>
      <c r="K39" s="7"/>
      <c r="L39" s="7"/>
      <c r="M39" s="7"/>
      <c r="N39" s="7"/>
      <c r="O39" s="7"/>
      <c r="P39" s="7"/>
      <c r="Q39" s="7"/>
      <c r="R39" s="175" t="n">
        <f aca="false">SUM(F39:Q39)</f>
        <v>33.85</v>
      </c>
    </row>
    <row r="40" customFormat="false" ht="15" hidden="false" customHeight="false" outlineLevel="0" collapsed="false">
      <c r="A40" s="185" t="s">
        <v>191</v>
      </c>
      <c r="B40" s="170" t="s">
        <v>153</v>
      </c>
      <c r="C40" s="171" t="s">
        <v>154</v>
      </c>
      <c r="D40" s="142" t="n">
        <v>20</v>
      </c>
      <c r="E40" s="142" t="s">
        <v>155</v>
      </c>
      <c r="F40" s="7" t="n">
        <v>6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75" t="n">
        <f aca="false">SUM(F40:Q40)</f>
        <v>6</v>
      </c>
    </row>
    <row r="41" customFormat="false" ht="15" hidden="false" customHeight="false" outlineLevel="0" collapsed="false">
      <c r="A41" s="198" t="s">
        <v>192</v>
      </c>
      <c r="B41" s="170" t="s">
        <v>153</v>
      </c>
      <c r="C41" s="171" t="s">
        <v>154</v>
      </c>
      <c r="D41" s="142" t="n">
        <v>20</v>
      </c>
      <c r="E41" s="142" t="s">
        <v>155</v>
      </c>
      <c r="F41" s="7" t="n">
        <v>6</v>
      </c>
      <c r="G41" s="7" t="n">
        <v>4.7</v>
      </c>
      <c r="H41" s="7" t="n">
        <v>14</v>
      </c>
      <c r="I41" s="7" t="n">
        <v>0</v>
      </c>
      <c r="J41" s="182"/>
      <c r="K41" s="182"/>
      <c r="L41" s="182"/>
      <c r="M41" s="182"/>
      <c r="N41" s="182"/>
      <c r="O41" s="182"/>
      <c r="P41" s="182"/>
      <c r="Q41" s="182"/>
      <c r="R41" s="175" t="n">
        <f aca="false">SUM(F41:Q41)</f>
        <v>24.7</v>
      </c>
    </row>
    <row r="42" customFormat="false" ht="15" hidden="false" customHeight="false" outlineLevel="0" collapsed="false">
      <c r="A42" s="198" t="s">
        <v>193</v>
      </c>
      <c r="B42" s="170" t="s">
        <v>153</v>
      </c>
      <c r="C42" s="171" t="s">
        <v>154</v>
      </c>
      <c r="D42" s="142" t="n">
        <v>20</v>
      </c>
      <c r="E42" s="142" t="s">
        <v>155</v>
      </c>
      <c r="F42" s="182"/>
      <c r="G42" s="182"/>
      <c r="H42" s="7" t="n">
        <v>17.5</v>
      </c>
      <c r="I42" s="7" t="n">
        <v>6</v>
      </c>
      <c r="J42" s="7" t="n">
        <v>10</v>
      </c>
      <c r="K42" s="7"/>
      <c r="L42" s="7"/>
      <c r="M42" s="7"/>
      <c r="N42" s="7"/>
      <c r="O42" s="7"/>
      <c r="P42" s="7"/>
      <c r="Q42" s="7"/>
      <c r="R42" s="175" t="n">
        <f aca="false">SUM(F42:Q42)</f>
        <v>33.5</v>
      </c>
    </row>
    <row r="43" customFormat="false" ht="15" hidden="false" customHeight="false" outlineLevel="0" collapsed="false">
      <c r="A43" s="184" t="s">
        <v>194</v>
      </c>
      <c r="B43" s="170" t="s">
        <v>153</v>
      </c>
      <c r="C43" s="171" t="s">
        <v>154</v>
      </c>
      <c r="D43" s="142" t="n">
        <v>20</v>
      </c>
      <c r="E43" s="142" t="s">
        <v>155</v>
      </c>
      <c r="F43" s="7" t="n">
        <v>6</v>
      </c>
      <c r="G43" s="7" t="n">
        <v>5.2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75" t="n">
        <f aca="false">SUM(F43:Q43)</f>
        <v>11.2</v>
      </c>
    </row>
    <row r="44" customFormat="false" ht="15.75" hidden="false" customHeight="false" outlineLevel="0" collapsed="false">
      <c r="A44" s="199" t="s">
        <v>195</v>
      </c>
      <c r="B44" s="200" t="s">
        <v>153</v>
      </c>
      <c r="C44" s="201" t="s">
        <v>154</v>
      </c>
      <c r="D44" s="162" t="n">
        <v>20</v>
      </c>
      <c r="E44" s="162" t="s">
        <v>155</v>
      </c>
      <c r="F44" s="188" t="n">
        <v>7</v>
      </c>
      <c r="G44" s="188" t="n">
        <v>5.2</v>
      </c>
      <c r="H44" s="188" t="n">
        <v>12</v>
      </c>
      <c r="I44" s="188" t="n">
        <v>5</v>
      </c>
      <c r="J44" s="188" t="n">
        <v>4</v>
      </c>
      <c r="K44" s="188"/>
      <c r="L44" s="188"/>
      <c r="M44" s="188"/>
      <c r="N44" s="188"/>
      <c r="O44" s="188"/>
      <c r="P44" s="188"/>
      <c r="Q44" s="188"/>
      <c r="R44" s="202" t="n">
        <f aca="false">SUM(F44:Q44)</f>
        <v>33.2</v>
      </c>
    </row>
    <row r="45" customFormat="false" ht="15" hidden="false" customHeight="false" outlineLevel="0" collapsed="false">
      <c r="A45" s="203" t="s">
        <v>196</v>
      </c>
      <c r="B45" s="204"/>
      <c r="C45" s="204"/>
      <c r="D45" s="204"/>
      <c r="E45" s="204"/>
      <c r="F45" s="205" t="n">
        <f aca="false">SUM(F7:F44)</f>
        <v>155</v>
      </c>
      <c r="G45" s="206" t="n">
        <f aca="false">SUM(G7:G44)</f>
        <v>101.3</v>
      </c>
      <c r="H45" s="206" t="n">
        <f aca="false">SUM(H6:H44)</f>
        <v>345.75</v>
      </c>
      <c r="I45" s="206" t="n">
        <f aca="false">SUM(I6:I44)</f>
        <v>142</v>
      </c>
      <c r="J45" s="206" t="n">
        <f aca="false">SUM(J6:J44)</f>
        <v>120</v>
      </c>
      <c r="K45" s="206" t="n">
        <f aca="false">SUM(K7:K44)</f>
        <v>0</v>
      </c>
      <c r="L45" s="206" t="n">
        <f aca="false">SUM(L7:L44)</f>
        <v>0</v>
      </c>
      <c r="M45" s="206" t="n">
        <f aca="false">SUM(M7:M44)</f>
        <v>0</v>
      </c>
      <c r="N45" s="206" t="n">
        <f aca="false">SUM(N7:N44)</f>
        <v>0</v>
      </c>
      <c r="O45" s="206" t="n">
        <f aca="false">SUM(O7:O44)</f>
        <v>0</v>
      </c>
      <c r="P45" s="206" t="n">
        <f aca="false">SUM(P7:P44)</f>
        <v>0</v>
      </c>
      <c r="Q45" s="206" t="n">
        <f aca="false">SUM(Q7:Q44)</f>
        <v>0</v>
      </c>
      <c r="R45" s="207" t="n">
        <f aca="false">SUM(F45:Q45)</f>
        <v>864.05</v>
      </c>
    </row>
    <row r="46" customFormat="false" ht="15.75" hidden="false" customHeight="false" outlineLevel="0" collapsed="false">
      <c r="A46" s="208" t="s">
        <v>197</v>
      </c>
      <c r="B46" s="209"/>
      <c r="C46" s="209"/>
      <c r="D46" s="209"/>
      <c r="E46" s="209"/>
      <c r="F46" s="210" t="n">
        <f aca="false">F45/4</f>
        <v>38.75</v>
      </c>
      <c r="G46" s="210" t="n">
        <f aca="false">G45/4</f>
        <v>25.325</v>
      </c>
      <c r="H46" s="210" t="n">
        <f aca="false">H45/4</f>
        <v>86.4375</v>
      </c>
      <c r="I46" s="210" t="n">
        <f aca="false">I45/4</f>
        <v>35.5</v>
      </c>
      <c r="J46" s="210" t="n">
        <f aca="false">J45/4</f>
        <v>30</v>
      </c>
      <c r="K46" s="210" t="n">
        <f aca="false">K45/4</f>
        <v>0</v>
      </c>
      <c r="L46" s="210" t="n">
        <f aca="false">L45/4</f>
        <v>0</v>
      </c>
      <c r="M46" s="210" t="n">
        <f aca="false">M45/4</f>
        <v>0</v>
      </c>
      <c r="N46" s="210" t="n">
        <f aca="false">N45/4</f>
        <v>0</v>
      </c>
      <c r="O46" s="150" t="n">
        <f aca="false">O45/4</f>
        <v>0</v>
      </c>
      <c r="P46" s="150" t="n">
        <f aca="false">P45/4</f>
        <v>0</v>
      </c>
      <c r="Q46" s="150" t="n">
        <f aca="false">Q45/4</f>
        <v>0</v>
      </c>
      <c r="R46" s="151"/>
    </row>
    <row r="47" customFormat="false" ht="15.75" hidden="false" customHeight="false" outlineLevel="0" collapsed="false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3"/>
    </row>
    <row r="48" customFormat="false" ht="15" hidden="false" customHeight="false" outlineLevel="0" collapsed="false">
      <c r="A48" s="95" t="s">
        <v>198</v>
      </c>
      <c r="P48" s="0" t="n">
        <v>6256</v>
      </c>
    </row>
    <row r="49" customFormat="false" ht="15" hidden="false" customHeight="false" outlineLevel="0" collapsed="false">
      <c r="A49" s="0" t="s">
        <v>199</v>
      </c>
      <c r="P49" s="0" t="n">
        <v>14.86</v>
      </c>
    </row>
    <row r="50" customFormat="false" ht="15" hidden="false" customHeight="false" outlineLevel="0" collapsed="false">
      <c r="D50" s="214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2014-03-10T20:32:18Z</dcterms:created>
  <dc:creator>UNAD</dc:creator>
  <dc:description/>
  <dc:language>pt-BR</dc:language>
  <cp:lastModifiedBy/>
  <cp:lastPrinted>2019-03-27T19:10:07Z</cp:lastPrinted>
  <dcterms:modified xsi:type="dcterms:W3CDTF">2020-02-20T15:36:38Z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